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ina\Desktop\statistika\PRIJAVE HR\FINALNA STATISTIKA 2014\"/>
    </mc:Choice>
  </mc:AlternateContent>
  <bookViews>
    <workbookView xWindow="0" yWindow="0" windowWidth="19200" windowHeight="11595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J81" i="1" l="1"/>
  <c r="I81" i="1"/>
  <c r="J80" i="1"/>
  <c r="I80" i="1"/>
  <c r="G80" i="1"/>
  <c r="G82" i="1" s="1"/>
  <c r="F80" i="1"/>
  <c r="F82" i="1" s="1"/>
  <c r="I82" i="1" s="1"/>
  <c r="D80" i="1"/>
  <c r="D82" i="1" s="1"/>
  <c r="C80" i="1"/>
  <c r="C82" i="1" s="1"/>
  <c r="J79" i="1"/>
  <c r="I79" i="1"/>
  <c r="J78" i="1"/>
  <c r="I78" i="1"/>
  <c r="J77" i="1"/>
  <c r="I77" i="1"/>
  <c r="J76" i="1"/>
  <c r="I76" i="1"/>
  <c r="J75" i="1"/>
  <c r="I75" i="1"/>
  <c r="J74" i="1"/>
  <c r="I74" i="1"/>
  <c r="J73" i="1"/>
  <c r="I73" i="1"/>
  <c r="J72" i="1"/>
  <c r="I72" i="1"/>
  <c r="J71" i="1"/>
  <c r="I71" i="1"/>
  <c r="J70" i="1"/>
  <c r="I70" i="1"/>
  <c r="J69" i="1"/>
  <c r="I69" i="1"/>
  <c r="J68" i="1"/>
  <c r="I68" i="1"/>
  <c r="J67" i="1"/>
  <c r="I67" i="1"/>
  <c r="J66" i="1"/>
  <c r="I66" i="1"/>
  <c r="J65" i="1"/>
  <c r="I65" i="1"/>
  <c r="J64" i="1"/>
  <c r="I64" i="1"/>
  <c r="J63" i="1"/>
  <c r="I63" i="1"/>
  <c r="J62" i="1"/>
  <c r="I62" i="1"/>
  <c r="J61" i="1"/>
  <c r="I61" i="1"/>
  <c r="J60" i="1"/>
  <c r="I60" i="1"/>
  <c r="J59" i="1"/>
  <c r="I59" i="1"/>
  <c r="J58" i="1"/>
  <c r="I58" i="1"/>
  <c r="J57" i="1"/>
  <c r="I57" i="1"/>
  <c r="J56" i="1"/>
  <c r="I56" i="1"/>
  <c r="J55" i="1"/>
  <c r="I55" i="1"/>
  <c r="J54" i="1"/>
  <c r="I54" i="1"/>
  <c r="J53" i="1"/>
  <c r="I53" i="1"/>
  <c r="J52" i="1"/>
  <c r="I52" i="1"/>
  <c r="J51" i="1"/>
  <c r="I51" i="1"/>
  <c r="J50" i="1"/>
  <c r="I50" i="1"/>
  <c r="J49" i="1"/>
  <c r="I49" i="1"/>
  <c r="J48" i="1"/>
  <c r="I48" i="1"/>
  <c r="J47" i="1"/>
  <c r="I47" i="1"/>
  <c r="J46" i="1"/>
  <c r="I46" i="1"/>
  <c r="J45" i="1"/>
  <c r="I45" i="1"/>
  <c r="J44" i="1"/>
  <c r="I44" i="1"/>
  <c r="J43" i="1"/>
  <c r="I43" i="1"/>
  <c r="J42" i="1"/>
  <c r="I42" i="1"/>
  <c r="J41" i="1"/>
  <c r="I41" i="1"/>
  <c r="J40" i="1"/>
  <c r="I40" i="1"/>
  <c r="J39" i="1"/>
  <c r="I39" i="1"/>
  <c r="J38" i="1"/>
  <c r="I38" i="1"/>
  <c r="J37" i="1"/>
  <c r="I37" i="1"/>
  <c r="J36" i="1"/>
  <c r="I36" i="1"/>
  <c r="J35" i="1"/>
  <c r="I35" i="1"/>
  <c r="J34" i="1"/>
  <c r="I34" i="1"/>
  <c r="J33" i="1"/>
  <c r="I33" i="1"/>
  <c r="J32" i="1"/>
  <c r="I32" i="1"/>
  <c r="J31" i="1"/>
  <c r="I31" i="1"/>
  <c r="J30" i="1"/>
  <c r="I30" i="1"/>
  <c r="J29" i="1"/>
  <c r="I29" i="1"/>
  <c r="J28" i="1"/>
  <c r="I28" i="1"/>
  <c r="J27" i="1"/>
  <c r="I27" i="1"/>
  <c r="J26" i="1"/>
  <c r="I26" i="1"/>
  <c r="J25" i="1"/>
  <c r="I25" i="1"/>
  <c r="J24" i="1"/>
  <c r="I24" i="1"/>
  <c r="J23" i="1"/>
  <c r="I23" i="1"/>
  <c r="J22" i="1"/>
  <c r="I22" i="1"/>
  <c r="J21" i="1"/>
  <c r="I21" i="1"/>
  <c r="J20" i="1"/>
  <c r="I20" i="1"/>
  <c r="J19" i="1"/>
  <c r="I19" i="1"/>
  <c r="J18" i="1"/>
  <c r="I18" i="1"/>
  <c r="J17" i="1"/>
  <c r="I17" i="1"/>
  <c r="J16" i="1"/>
  <c r="I16" i="1"/>
  <c r="J15" i="1"/>
  <c r="I15" i="1"/>
  <c r="J14" i="1"/>
  <c r="I14" i="1"/>
  <c r="J13" i="1"/>
  <c r="I13" i="1"/>
  <c r="J12" i="1"/>
  <c r="I12" i="1"/>
  <c r="J11" i="1"/>
  <c r="I11" i="1"/>
  <c r="J10" i="1"/>
  <c r="I10" i="1"/>
  <c r="J9" i="1"/>
  <c r="I9" i="1"/>
  <c r="J8" i="1"/>
  <c r="I8" i="1"/>
  <c r="J7" i="1"/>
  <c r="I7" i="1"/>
  <c r="J6" i="1"/>
  <c r="I6" i="1"/>
  <c r="J82" i="1" l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E82" i="1"/>
  <c r="E80" i="1"/>
  <c r="E81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</calcChain>
</file>

<file path=xl/sharedStrings.xml><?xml version="1.0" encoding="utf-8"?>
<sst xmlns="http://schemas.openxmlformats.org/spreadsheetml/2006/main" count="165" uniqueCount="160">
  <si>
    <t>TURISTIČKI PROMET PO ZEMLJAMA PRIPADNOSTI ZA RAZDOBLJE SIJEČANJ-PROSINAC 2014/13.
ZA PODRUČJE TZG SPLIT</t>
  </si>
  <si>
    <t>Rb.</t>
  </si>
  <si>
    <t>Zemlja</t>
  </si>
  <si>
    <t>I-XII 2014</t>
  </si>
  <si>
    <t>I-XII 2013</t>
  </si>
  <si>
    <t>index 2014/13</t>
  </si>
  <si>
    <t>dolasci</t>
  </si>
  <si>
    <t>noćenja</t>
  </si>
  <si>
    <t>% noćenja</t>
  </si>
  <si>
    <t>1.</t>
  </si>
  <si>
    <t>ALBANIJA</t>
  </si>
  <si>
    <t>2.</t>
  </si>
  <si>
    <t>AUSTRIJA</t>
  </si>
  <si>
    <t>3.</t>
  </si>
  <si>
    <t>BELGIJA</t>
  </si>
  <si>
    <t>4.</t>
  </si>
  <si>
    <t>BJELORUSIJA</t>
  </si>
  <si>
    <t>5.</t>
  </si>
  <si>
    <t>BOSNA I HERCEGOVINA</t>
  </si>
  <si>
    <t>6.</t>
  </si>
  <si>
    <t>BUGARSKA</t>
  </si>
  <si>
    <t>7.</t>
  </si>
  <si>
    <t>CIPAR</t>
  </si>
  <si>
    <t>8.</t>
  </si>
  <si>
    <t>CRNA GORA</t>
  </si>
  <si>
    <t>9.</t>
  </si>
  <si>
    <t>ČEŠKA</t>
  </si>
  <si>
    <t>10.</t>
  </si>
  <si>
    <t>DANSKA</t>
  </si>
  <si>
    <t>11.</t>
  </si>
  <si>
    <t>ESTONIJA</t>
  </si>
  <si>
    <t>12.</t>
  </si>
  <si>
    <t>FINSKA</t>
  </si>
  <si>
    <t>13.</t>
  </si>
  <si>
    <t>FRANCUSKA</t>
  </si>
  <si>
    <t>14.</t>
  </si>
  <si>
    <t>GRČKA</t>
  </si>
  <si>
    <t>15.</t>
  </si>
  <si>
    <t>IRSKA</t>
  </si>
  <si>
    <t>16.</t>
  </si>
  <si>
    <t>ISLAND</t>
  </si>
  <si>
    <t>17.</t>
  </si>
  <si>
    <t>ITALIJA</t>
  </si>
  <si>
    <t>18.</t>
  </si>
  <si>
    <t>KOSOVO</t>
  </si>
  <si>
    <t>19.</t>
  </si>
  <si>
    <t>LETONIJA</t>
  </si>
  <si>
    <t>20.</t>
  </si>
  <si>
    <t>LIHTENŠTAJN</t>
  </si>
  <si>
    <t>21.</t>
  </si>
  <si>
    <t>LITVA</t>
  </si>
  <si>
    <t>22.</t>
  </si>
  <si>
    <t>LUKSEMBURG</t>
  </si>
  <si>
    <t>23.</t>
  </si>
  <si>
    <t>MAĐARSKA</t>
  </si>
  <si>
    <t>24.</t>
  </si>
  <si>
    <t>MAKEDONIJA</t>
  </si>
  <si>
    <t>25.</t>
  </si>
  <si>
    <t>MALTA</t>
  </si>
  <si>
    <t>26.</t>
  </si>
  <si>
    <t>NIZOZEMSKA</t>
  </si>
  <si>
    <t>27.</t>
  </si>
  <si>
    <t>NORVEŠKA</t>
  </si>
  <si>
    <t>28.</t>
  </si>
  <si>
    <t>NJEMAČKA</t>
  </si>
  <si>
    <t>29.</t>
  </si>
  <si>
    <t>POLJSKA</t>
  </si>
  <si>
    <t>30.</t>
  </si>
  <si>
    <t>PORTUGAL</t>
  </si>
  <si>
    <t>31.</t>
  </si>
  <si>
    <t>RUMUNJSKA</t>
  </si>
  <si>
    <t>32.</t>
  </si>
  <si>
    <t>RUSIJA</t>
  </si>
  <si>
    <t>33.</t>
  </si>
  <si>
    <t>SLOVAČKA</t>
  </si>
  <si>
    <t>34.</t>
  </si>
  <si>
    <t>SLOVENIJA</t>
  </si>
  <si>
    <t>35.</t>
  </si>
  <si>
    <t>SRBIJA</t>
  </si>
  <si>
    <t>36.</t>
  </si>
  <si>
    <t>ŠPANJOLSKA</t>
  </si>
  <si>
    <t>37.</t>
  </si>
  <si>
    <t>ŠVEDSKA</t>
  </si>
  <si>
    <t>38.</t>
  </si>
  <si>
    <t>ŠVICARSKA</t>
  </si>
  <si>
    <t>39.</t>
  </si>
  <si>
    <t>TURSKA</t>
  </si>
  <si>
    <t>40.</t>
  </si>
  <si>
    <t>VELIKA BRITANIJA I SJ.IRSKA</t>
  </si>
  <si>
    <t>41.</t>
  </si>
  <si>
    <t>UKRAJINA</t>
  </si>
  <si>
    <t>42.</t>
  </si>
  <si>
    <t>OSTALE EUROPSKE ZEMLJE</t>
  </si>
  <si>
    <t>43.</t>
  </si>
  <si>
    <t>JUŽNOAFRIČKA REPUBLIKA</t>
  </si>
  <si>
    <t>44.</t>
  </si>
  <si>
    <t>MAROKO</t>
  </si>
  <si>
    <t>45.</t>
  </si>
  <si>
    <t>TUNIS</t>
  </si>
  <si>
    <t>46.</t>
  </si>
  <si>
    <t>OSTALE AFRIČKE ZEMLJE</t>
  </si>
  <si>
    <t>47.</t>
  </si>
  <si>
    <t>KANADA</t>
  </si>
  <si>
    <t>48.</t>
  </si>
  <si>
    <t>SJEDINJENE AMERIČKE DRŽAVE</t>
  </si>
  <si>
    <t>49.</t>
  </si>
  <si>
    <t>OSTALE ZEMLJE SJEVERNE AMERIKE</t>
  </si>
  <si>
    <t>50.</t>
  </si>
  <si>
    <t>ARGENTINA</t>
  </si>
  <si>
    <t>51.</t>
  </si>
  <si>
    <t>BRAZIL</t>
  </si>
  <si>
    <t>52.</t>
  </si>
  <si>
    <t>ČILE</t>
  </si>
  <si>
    <t>53.</t>
  </si>
  <si>
    <t>MEKSIKO</t>
  </si>
  <si>
    <t>54.</t>
  </si>
  <si>
    <t>OSTALE ZEMLJE JUŽNE I SREDNJE AMERIKE</t>
  </si>
  <si>
    <t>55.</t>
  </si>
  <si>
    <t>HONGKONG</t>
  </si>
  <si>
    <t>56.</t>
  </si>
  <si>
    <t>INDIJA</t>
  </si>
  <si>
    <t>57.</t>
  </si>
  <si>
    <t>INDONEZIJA</t>
  </si>
  <si>
    <t>58.</t>
  </si>
  <si>
    <t>IZRAEL</t>
  </si>
  <si>
    <t>59.</t>
  </si>
  <si>
    <t>JAPAN</t>
  </si>
  <si>
    <t>60.</t>
  </si>
  <si>
    <t>JORDAN</t>
  </si>
  <si>
    <t>61.</t>
  </si>
  <si>
    <t>KATAR</t>
  </si>
  <si>
    <t>62.</t>
  </si>
  <si>
    <t>KAZAHSTAN</t>
  </si>
  <si>
    <t>63.</t>
  </si>
  <si>
    <t>KINA</t>
  </si>
  <si>
    <t>64.</t>
  </si>
  <si>
    <t>KOREJA (JUŽNA)</t>
  </si>
  <si>
    <t>65.</t>
  </si>
  <si>
    <t>KUVAJT</t>
  </si>
  <si>
    <t>66.</t>
  </si>
  <si>
    <t>MAKAO</t>
  </si>
  <si>
    <t>67.</t>
  </si>
  <si>
    <t>OMAN</t>
  </si>
  <si>
    <t>68.</t>
  </si>
  <si>
    <t>TAJLAND</t>
  </si>
  <si>
    <t>69.</t>
  </si>
  <si>
    <t>TAJVAN</t>
  </si>
  <si>
    <t>70.</t>
  </si>
  <si>
    <t>UJEDINJENI ARAPSKI EMIRATI</t>
  </si>
  <si>
    <t>71.</t>
  </si>
  <si>
    <t>OSTALE AZIJSKE ZEMLJE</t>
  </si>
  <si>
    <t>72.</t>
  </si>
  <si>
    <t>AUSTRALIJA</t>
  </si>
  <si>
    <t>73.</t>
  </si>
  <si>
    <t>NOVI ZELAND</t>
  </si>
  <si>
    <t>74.</t>
  </si>
  <si>
    <t>OSTALE ZEMLJE OCEANIJE</t>
  </si>
  <si>
    <t>STRANI TURISTI</t>
  </si>
  <si>
    <t>DOMAĆI TURISTI</t>
  </si>
  <si>
    <t>UKUPNO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</si>
</sst>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3" x14ac:knownFonts="1">
    <font>
      <sz val="9"/>
      <color rgb="FF000000"/>
      <name val="Calibri"/>
      <family val="2"/>
      <charset val="238"/>
    </font>
    <font>
      <b/>
      <sz val="10"/>
      <color rgb="FF000000"/>
      <name val="Calibri"/>
      <family val="2"/>
      <charset val="238"/>
    </font>
    <font>
      <b/>
      <sz val="9"/>
      <color rgb="FF00000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1">
    <xf numFmtId="3" fontId="0" fillId="0" borderId="0"/>
  </cellStyleXfs>
  <cellXfs count="13">
    <xf numFmtId="3" fontId="0" fillId="0" borderId="0" xfId="0"/>
    <xf numFmtId="3" fontId="2" fillId="0" borderId="3" xfId="0" applyFont="1" applyBorder="1" applyAlignment="1" applyProtection="1">
      <alignment horizontal="center"/>
    </xf>
    <xf numFmtId="3" fontId="2" fillId="0" borderId="2" xfId="0" applyFont="1" applyBorder="1" applyAlignment="1" applyProtection="1">
      <alignment horizontal="center"/>
    </xf>
    <xf numFmtId="3" fontId="2" fillId="0" borderId="2" xfId="0" applyFont="1" applyBorder="1" applyAlignment="1" applyProtection="1">
      <alignment vertical="center"/>
    </xf>
    <xf numFmtId="3" fontId="1" fillId="0" borderId="1" xfId="0" applyFont="1" applyBorder="1" applyAlignment="1" applyProtection="1">
      <alignment horizontal="center" vertical="top" wrapText="1"/>
    </xf>
    <xf numFmtId="3" fontId="0" fillId="0" borderId="0" xfId="0" applyBorder="1" applyProtection="1"/>
    <xf numFmtId="3" fontId="2" fillId="0" borderId="2" xfId="0" applyFont="1" applyBorder="1" applyAlignment="1" applyProtection="1">
      <alignment horizontal="center"/>
    </xf>
    <xf numFmtId="3" fontId="2" fillId="0" borderId="3" xfId="0" applyFont="1" applyBorder="1" applyAlignment="1" applyProtection="1">
      <alignment horizontal="center"/>
    </xf>
    <xf numFmtId="3" fontId="0" fillId="0" borderId="4" xfId="0" applyFont="1" applyBorder="1" applyProtection="1"/>
    <xf numFmtId="164" fontId="0" fillId="0" borderId="4" xfId="0" applyNumberFormat="1" applyBorder="1" applyProtection="1"/>
    <xf numFmtId="3" fontId="0" fillId="0" borderId="5" xfId="0" applyBorder="1" applyProtection="1"/>
    <xf numFmtId="3" fontId="0" fillId="0" borderId="6" xfId="0" applyBorder="1" applyProtection="1"/>
    <xf numFmtId="164" fontId="0" fillId="0" borderId="5" xfId="0" applyNumberFormat="1" applyBorder="1" applyProtection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</sheetPr>
  <dimension ref="A1:J82"/>
  <sheetViews>
    <sheetView tabSelected="1" topLeftCell="A13" zoomScaleNormal="100" workbookViewId="0">
      <selection activeCell="H83" sqref="H83"/>
    </sheetView>
  </sheetViews>
  <sheetFormatPr defaultRowHeight="12" x14ac:dyDescent="0.2"/>
  <cols>
    <col min="1" max="1" width="5" style="5"/>
    <col min="2" max="2" width="38.83203125" style="5"/>
    <col min="3" max="8" width="11" style="5"/>
    <col min="9" max="10" width="10" style="5"/>
    <col min="11" max="1025" width="14"/>
  </cols>
  <sheetData>
    <row r="1" spans="1:10" ht="13.5" customHeight="1" x14ac:dyDescent="0.2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spans="1:10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x14ac:dyDescent="0.2">
      <c r="A3" s="4"/>
      <c r="B3" s="4"/>
      <c r="C3" s="4"/>
      <c r="D3" s="4"/>
      <c r="E3" s="4"/>
      <c r="F3" s="4"/>
      <c r="G3" s="4"/>
      <c r="H3" s="4"/>
      <c r="I3" s="4"/>
      <c r="J3" s="4"/>
    </row>
    <row r="4" spans="1:10" x14ac:dyDescent="0.2">
      <c r="A4" s="3" t="s">
        <v>1</v>
      </c>
      <c r="B4" s="3" t="s">
        <v>2</v>
      </c>
      <c r="C4" s="2" t="s">
        <v>3</v>
      </c>
      <c r="D4" s="2"/>
      <c r="E4" s="2"/>
      <c r="F4" s="2" t="s">
        <v>4</v>
      </c>
      <c r="G4" s="2"/>
      <c r="H4" s="2"/>
      <c r="I4" s="1" t="s">
        <v>5</v>
      </c>
      <c r="J4" s="1"/>
    </row>
    <row r="5" spans="1:10" x14ac:dyDescent="0.2">
      <c r="A5" s="3"/>
      <c r="B5" s="3"/>
      <c r="C5" s="7" t="s">
        <v>6</v>
      </c>
      <c r="D5" s="7" t="s">
        <v>7</v>
      </c>
      <c r="E5" s="6" t="s">
        <v>8</v>
      </c>
      <c r="F5" s="7" t="s">
        <v>6</v>
      </c>
      <c r="G5" s="7" t="s">
        <v>7</v>
      </c>
      <c r="H5" s="6" t="s">
        <v>8</v>
      </c>
      <c r="I5" s="7" t="s">
        <v>6</v>
      </c>
      <c r="J5" s="7" t="s">
        <v>7</v>
      </c>
    </row>
    <row r="6" spans="1:10" x14ac:dyDescent="0.2">
      <c r="A6" s="8" t="s">
        <v>9</v>
      </c>
      <c r="B6" s="8" t="s">
        <v>10</v>
      </c>
      <c r="C6" s="5">
        <v>1071</v>
      </c>
      <c r="D6" s="5">
        <v>1700</v>
      </c>
      <c r="E6" s="9">
        <f>IF(D82=0,0,ROUND((D6/D82)*100,3))</f>
        <v>0.153</v>
      </c>
      <c r="F6" s="5">
        <v>874</v>
      </c>
      <c r="G6" s="5">
        <v>1142</v>
      </c>
      <c r="H6" s="9">
        <f>IF(G82=0,0,ROUND((G6/G82)*100,3))</f>
        <v>0.125</v>
      </c>
      <c r="I6" s="5">
        <f t="shared" ref="I6:I37" si="0">IF(F6=0,0,ROUND((C6/F6)*100,0))</f>
        <v>123</v>
      </c>
      <c r="J6" s="5">
        <f t="shared" ref="J6:J37" si="1">IF(G6=0,0,ROUND((D6/G6)*100,0))</f>
        <v>149</v>
      </c>
    </row>
    <row r="7" spans="1:10" x14ac:dyDescent="0.2">
      <c r="A7" s="8" t="s">
        <v>11</v>
      </c>
      <c r="B7" s="8" t="s">
        <v>12</v>
      </c>
      <c r="C7" s="5">
        <v>6113</v>
      </c>
      <c r="D7" s="5">
        <v>20953</v>
      </c>
      <c r="E7" s="9">
        <f>IF(D82=0,0,ROUND((D7/D82)*100,3))</f>
        <v>1.885</v>
      </c>
      <c r="F7" s="5">
        <v>5674</v>
      </c>
      <c r="G7" s="5">
        <v>19720</v>
      </c>
      <c r="H7" s="9">
        <f>IF(G82=0,0,ROUND((G7/G82)*100,3))</f>
        <v>2.157</v>
      </c>
      <c r="I7" s="5">
        <f t="shared" si="0"/>
        <v>108</v>
      </c>
      <c r="J7" s="5">
        <f t="shared" si="1"/>
        <v>106</v>
      </c>
    </row>
    <row r="8" spans="1:10" x14ac:dyDescent="0.2">
      <c r="A8" s="8" t="s">
        <v>13</v>
      </c>
      <c r="B8" s="8" t="s">
        <v>14</v>
      </c>
      <c r="C8" s="5">
        <v>5672</v>
      </c>
      <c r="D8" s="5">
        <v>16301</v>
      </c>
      <c r="E8" s="9">
        <f>IF(D82=0,0,ROUND((D8/D82)*100,3))</f>
        <v>1.4670000000000001</v>
      </c>
      <c r="F8" s="5">
        <v>4554</v>
      </c>
      <c r="G8" s="5">
        <v>13409</v>
      </c>
      <c r="H8" s="9">
        <f>IF(G82=0,0,ROUND((G8/G82)*100,3))</f>
        <v>1.4670000000000001</v>
      </c>
      <c r="I8" s="5">
        <f t="shared" si="0"/>
        <v>125</v>
      </c>
      <c r="J8" s="5">
        <f t="shared" si="1"/>
        <v>122</v>
      </c>
    </row>
    <row r="9" spans="1:10" x14ac:dyDescent="0.2">
      <c r="A9" s="8" t="s">
        <v>15</v>
      </c>
      <c r="B9" s="8" t="s">
        <v>16</v>
      </c>
      <c r="C9" s="5">
        <v>178</v>
      </c>
      <c r="D9" s="5">
        <v>900</v>
      </c>
      <c r="E9" s="9">
        <f>IF(D82=0,0,ROUND((D9/D82)*100,3))</f>
        <v>8.1000000000000003E-2</v>
      </c>
      <c r="F9" s="5">
        <v>110</v>
      </c>
      <c r="G9" s="5">
        <v>661</v>
      </c>
      <c r="H9" s="9">
        <f>IF(G82=0,0,ROUND((G9/G82)*100,3))</f>
        <v>7.1999999999999995E-2</v>
      </c>
      <c r="I9" s="5">
        <f t="shared" si="0"/>
        <v>162</v>
      </c>
      <c r="J9" s="5">
        <f t="shared" si="1"/>
        <v>136</v>
      </c>
    </row>
    <row r="10" spans="1:10" x14ac:dyDescent="0.2">
      <c r="A10" s="8" t="s">
        <v>17</v>
      </c>
      <c r="B10" s="8" t="s">
        <v>18</v>
      </c>
      <c r="C10" s="5">
        <v>3937</v>
      </c>
      <c r="D10" s="5">
        <v>16579</v>
      </c>
      <c r="E10" s="9">
        <f>IF(D82=0,0,ROUND((D10/D82)*100,3))</f>
        <v>1.492</v>
      </c>
      <c r="F10" s="5">
        <v>3780</v>
      </c>
      <c r="G10" s="5">
        <v>11441</v>
      </c>
      <c r="H10" s="9">
        <f>IF(G82=0,0,ROUND((G10/G82)*100,3))</f>
        <v>1.252</v>
      </c>
      <c r="I10" s="5">
        <f t="shared" si="0"/>
        <v>104</v>
      </c>
      <c r="J10" s="5">
        <f t="shared" si="1"/>
        <v>145</v>
      </c>
    </row>
    <row r="11" spans="1:10" x14ac:dyDescent="0.2">
      <c r="A11" s="8" t="s">
        <v>19</v>
      </c>
      <c r="B11" s="8" t="s">
        <v>20</v>
      </c>
      <c r="C11" s="5">
        <v>626</v>
      </c>
      <c r="D11" s="5">
        <v>1325</v>
      </c>
      <c r="E11" s="9">
        <f>IF(D82=0,0,ROUND((D11/D82)*100,3))</f>
        <v>0.11899999999999999</v>
      </c>
      <c r="F11" s="5">
        <v>538</v>
      </c>
      <c r="G11" s="5">
        <v>1648</v>
      </c>
      <c r="H11" s="9">
        <f>IF(G82=0,0,ROUND((G11/G82)*100,3))</f>
        <v>0.18</v>
      </c>
      <c r="I11" s="5">
        <f t="shared" si="0"/>
        <v>116</v>
      </c>
      <c r="J11" s="5">
        <f t="shared" si="1"/>
        <v>80</v>
      </c>
    </row>
    <row r="12" spans="1:10" x14ac:dyDescent="0.2">
      <c r="A12" s="8" t="s">
        <v>21</v>
      </c>
      <c r="B12" s="8" t="s">
        <v>22</v>
      </c>
      <c r="C12" s="5">
        <v>126</v>
      </c>
      <c r="D12" s="5">
        <v>422</v>
      </c>
      <c r="E12" s="9">
        <f>IF(D82=0,0,ROUND((D12/D82)*100,3))</f>
        <v>3.7999999999999999E-2</v>
      </c>
      <c r="F12" s="5">
        <v>119</v>
      </c>
      <c r="G12" s="5">
        <v>274</v>
      </c>
      <c r="H12" s="9">
        <f>IF(G82=0,0,ROUND((G12/G82)*100,3))</f>
        <v>0.03</v>
      </c>
      <c r="I12" s="5">
        <f t="shared" si="0"/>
        <v>106</v>
      </c>
      <c r="J12" s="5">
        <f t="shared" si="1"/>
        <v>154</v>
      </c>
    </row>
    <row r="13" spans="1:10" x14ac:dyDescent="0.2">
      <c r="A13" s="8" t="s">
        <v>23</v>
      </c>
      <c r="B13" s="8" t="s">
        <v>24</v>
      </c>
      <c r="C13" s="5">
        <v>1296</v>
      </c>
      <c r="D13" s="5">
        <v>2826</v>
      </c>
      <c r="E13" s="9">
        <f>IF(D82=0,0,ROUND((D13/D82)*100,3))</f>
        <v>0.254</v>
      </c>
      <c r="F13" s="5">
        <v>835</v>
      </c>
      <c r="G13" s="5">
        <v>2152</v>
      </c>
      <c r="H13" s="9">
        <f>IF(G82=0,0,ROUND((G13/G82)*100,3))</f>
        <v>0.23499999999999999</v>
      </c>
      <c r="I13" s="5">
        <f t="shared" si="0"/>
        <v>155</v>
      </c>
      <c r="J13" s="5">
        <f t="shared" si="1"/>
        <v>131</v>
      </c>
    </row>
    <row r="14" spans="1:10" x14ac:dyDescent="0.2">
      <c r="A14" s="8" t="s">
        <v>25</v>
      </c>
      <c r="B14" s="8" t="s">
        <v>26</v>
      </c>
      <c r="C14" s="5">
        <v>3817</v>
      </c>
      <c r="D14" s="5">
        <v>24223</v>
      </c>
      <c r="E14" s="9">
        <f>IF(D82=0,0,ROUND((D14/D82)*100,3))</f>
        <v>2.1800000000000002</v>
      </c>
      <c r="F14" s="5">
        <v>4113</v>
      </c>
      <c r="G14" s="5">
        <v>26391</v>
      </c>
      <c r="H14" s="9">
        <f>IF(G82=0,0,ROUND((G14/G82)*100,3))</f>
        <v>2.887</v>
      </c>
      <c r="I14" s="5">
        <f t="shared" si="0"/>
        <v>93</v>
      </c>
      <c r="J14" s="5">
        <f t="shared" si="1"/>
        <v>92</v>
      </c>
    </row>
    <row r="15" spans="1:10" x14ac:dyDescent="0.2">
      <c r="A15" s="8" t="s">
        <v>27</v>
      </c>
      <c r="B15" s="8" t="s">
        <v>28</v>
      </c>
      <c r="C15" s="5">
        <v>3418</v>
      </c>
      <c r="D15" s="5">
        <v>14313</v>
      </c>
      <c r="E15" s="9">
        <f>IF(D82=0,0,ROUND((D15/D82)*100,3))</f>
        <v>1.288</v>
      </c>
      <c r="F15" s="5">
        <v>2868</v>
      </c>
      <c r="G15" s="5">
        <v>12240</v>
      </c>
      <c r="H15" s="9">
        <f>IF(G82=0,0,ROUND((G15/G82)*100,3))</f>
        <v>1.339</v>
      </c>
      <c r="I15" s="5">
        <f t="shared" si="0"/>
        <v>119</v>
      </c>
      <c r="J15" s="5">
        <f t="shared" si="1"/>
        <v>117</v>
      </c>
    </row>
    <row r="16" spans="1:10" x14ac:dyDescent="0.2">
      <c r="A16" s="8" t="s">
        <v>29</v>
      </c>
      <c r="B16" s="8" t="s">
        <v>30</v>
      </c>
      <c r="C16" s="5">
        <v>1014</v>
      </c>
      <c r="D16" s="5">
        <v>4499</v>
      </c>
      <c r="E16" s="9">
        <f>IF(D82=0,0,ROUND((D16/D82)*100,3))</f>
        <v>0.40500000000000003</v>
      </c>
      <c r="F16" s="5">
        <v>435</v>
      </c>
      <c r="G16" s="5">
        <v>1510</v>
      </c>
      <c r="H16" s="9">
        <f>IF(G82=0,0,ROUND((G16/G82)*100,3))</f>
        <v>0.16500000000000001</v>
      </c>
      <c r="I16" s="5">
        <f t="shared" si="0"/>
        <v>233</v>
      </c>
      <c r="J16" s="5">
        <f t="shared" si="1"/>
        <v>298</v>
      </c>
    </row>
    <row r="17" spans="1:10" x14ac:dyDescent="0.2">
      <c r="A17" s="8" t="s">
        <v>31</v>
      </c>
      <c r="B17" s="8" t="s">
        <v>32</v>
      </c>
      <c r="C17" s="5">
        <v>6916</v>
      </c>
      <c r="D17" s="5">
        <v>28320</v>
      </c>
      <c r="E17" s="9">
        <f>IF(D82=0,0,ROUND((D17/D82)*100,3))</f>
        <v>2.548</v>
      </c>
      <c r="F17" s="5">
        <v>5805</v>
      </c>
      <c r="G17" s="5">
        <v>22141</v>
      </c>
      <c r="H17" s="9">
        <f>IF(G82=0,0,ROUND((G17/G82)*100,3))</f>
        <v>2.4220000000000002</v>
      </c>
      <c r="I17" s="5">
        <f t="shared" si="0"/>
        <v>119</v>
      </c>
      <c r="J17" s="5">
        <f t="shared" si="1"/>
        <v>128</v>
      </c>
    </row>
    <row r="18" spans="1:10" x14ac:dyDescent="0.2">
      <c r="A18" s="8" t="s">
        <v>33</v>
      </c>
      <c r="B18" s="8" t="s">
        <v>34</v>
      </c>
      <c r="C18" s="5">
        <v>22488</v>
      </c>
      <c r="D18" s="5">
        <v>63199</v>
      </c>
      <c r="E18" s="9">
        <f>IF(D82=0,0,ROUND((D18/D82)*100,3))</f>
        <v>5.6870000000000003</v>
      </c>
      <c r="F18" s="5">
        <v>20687</v>
      </c>
      <c r="G18" s="5">
        <v>56631</v>
      </c>
      <c r="H18" s="9">
        <f>IF(G82=0,0,ROUND((G18/G82)*100,3))</f>
        <v>6.1959999999999997</v>
      </c>
      <c r="I18" s="5">
        <f t="shared" si="0"/>
        <v>109</v>
      </c>
      <c r="J18" s="5">
        <f t="shared" si="1"/>
        <v>112</v>
      </c>
    </row>
    <row r="19" spans="1:10" x14ac:dyDescent="0.2">
      <c r="A19" s="8" t="s">
        <v>35</v>
      </c>
      <c r="B19" s="8" t="s">
        <v>36</v>
      </c>
      <c r="C19" s="5">
        <v>898</v>
      </c>
      <c r="D19" s="5">
        <v>1742</v>
      </c>
      <c r="E19" s="9">
        <f>IF(D82=0,0,ROUND((D19/D82)*100,3))</f>
        <v>0.157</v>
      </c>
      <c r="F19" s="5">
        <v>756</v>
      </c>
      <c r="G19" s="5">
        <v>1818</v>
      </c>
      <c r="H19" s="9">
        <f>IF(G82=0,0,ROUND((G19/G82)*100,3))</f>
        <v>0.19900000000000001</v>
      </c>
      <c r="I19" s="5">
        <f t="shared" si="0"/>
        <v>119</v>
      </c>
      <c r="J19" s="5">
        <f t="shared" si="1"/>
        <v>96</v>
      </c>
    </row>
    <row r="20" spans="1:10" x14ac:dyDescent="0.2">
      <c r="A20" s="8" t="s">
        <v>37</v>
      </c>
      <c r="B20" s="8" t="s">
        <v>38</v>
      </c>
      <c r="C20" s="5">
        <v>3566</v>
      </c>
      <c r="D20" s="5">
        <v>8761</v>
      </c>
      <c r="E20" s="9">
        <f>IF(D82=0,0,ROUND((D20/D82)*100,3))</f>
        <v>0.78800000000000003</v>
      </c>
      <c r="F20" s="5">
        <v>2388</v>
      </c>
      <c r="G20" s="5">
        <v>6064</v>
      </c>
      <c r="H20" s="9">
        <f>IF(G82=0,0,ROUND((G20/G82)*100,3))</f>
        <v>0.66300000000000003</v>
      </c>
      <c r="I20" s="5">
        <f t="shared" si="0"/>
        <v>149</v>
      </c>
      <c r="J20" s="5">
        <f t="shared" si="1"/>
        <v>144</v>
      </c>
    </row>
    <row r="21" spans="1:10" x14ac:dyDescent="0.2">
      <c r="A21" s="8" t="s">
        <v>39</v>
      </c>
      <c r="B21" s="8" t="s">
        <v>40</v>
      </c>
      <c r="C21" s="5">
        <v>133</v>
      </c>
      <c r="D21" s="5">
        <v>564</v>
      </c>
      <c r="E21" s="9">
        <f>IF(D82=0,0,ROUND((D21/D82)*100,3))</f>
        <v>5.0999999999999997E-2</v>
      </c>
      <c r="F21" s="5">
        <v>120</v>
      </c>
      <c r="G21" s="5">
        <v>360</v>
      </c>
      <c r="H21" s="9">
        <f>IF(G82=0,0,ROUND((G21/G82)*100,3))</f>
        <v>3.9E-2</v>
      </c>
      <c r="I21" s="5">
        <f t="shared" si="0"/>
        <v>111</v>
      </c>
      <c r="J21" s="5">
        <f t="shared" si="1"/>
        <v>157</v>
      </c>
    </row>
    <row r="22" spans="1:10" x14ac:dyDescent="0.2">
      <c r="A22" s="8" t="s">
        <v>41</v>
      </c>
      <c r="B22" s="8" t="s">
        <v>42</v>
      </c>
      <c r="C22" s="5">
        <v>17643</v>
      </c>
      <c r="D22" s="5">
        <v>44422</v>
      </c>
      <c r="E22" s="9">
        <f>IF(D82=0,0,ROUND((D22/D82)*100,3))</f>
        <v>3.9969999999999999</v>
      </c>
      <c r="F22" s="5">
        <v>14828</v>
      </c>
      <c r="G22" s="5">
        <v>36589</v>
      </c>
      <c r="H22" s="9">
        <f>IF(G82=0,0,ROUND((G22/G82)*100,3))</f>
        <v>4.0030000000000001</v>
      </c>
      <c r="I22" s="5">
        <f t="shared" si="0"/>
        <v>119</v>
      </c>
      <c r="J22" s="5">
        <f t="shared" si="1"/>
        <v>121</v>
      </c>
    </row>
    <row r="23" spans="1:10" x14ac:dyDescent="0.2">
      <c r="A23" s="8" t="s">
        <v>43</v>
      </c>
      <c r="B23" s="8" t="s">
        <v>44</v>
      </c>
      <c r="C23" s="5">
        <v>142</v>
      </c>
      <c r="D23" s="5">
        <v>302</v>
      </c>
      <c r="E23" s="9">
        <f>IF(D82=0,0,ROUND((D23/D82)*100,3))</f>
        <v>2.7E-2</v>
      </c>
      <c r="F23" s="5">
        <v>112</v>
      </c>
      <c r="G23" s="5">
        <v>530</v>
      </c>
      <c r="H23" s="9">
        <f>IF(G82=0,0,ROUND((G23/G82)*100,3))</f>
        <v>5.8000000000000003E-2</v>
      </c>
      <c r="I23" s="5">
        <f t="shared" si="0"/>
        <v>127</v>
      </c>
      <c r="J23" s="5">
        <f t="shared" si="1"/>
        <v>57</v>
      </c>
    </row>
    <row r="24" spans="1:10" x14ac:dyDescent="0.2">
      <c r="A24" s="8" t="s">
        <v>45</v>
      </c>
      <c r="B24" s="8" t="s">
        <v>46</v>
      </c>
      <c r="C24" s="5">
        <v>405</v>
      </c>
      <c r="D24" s="5">
        <v>1132</v>
      </c>
      <c r="E24" s="9">
        <f>IF(D82=0,0,ROUND((D24/D82)*100,3))</f>
        <v>0.10199999999999999</v>
      </c>
      <c r="F24" s="5">
        <v>271</v>
      </c>
      <c r="G24" s="5">
        <v>798</v>
      </c>
      <c r="H24" s="9">
        <f>IF(G82=0,0,ROUND((G24/G82)*100,3))</f>
        <v>8.6999999999999994E-2</v>
      </c>
      <c r="I24" s="5">
        <f t="shared" si="0"/>
        <v>149</v>
      </c>
      <c r="J24" s="5">
        <f t="shared" si="1"/>
        <v>142</v>
      </c>
    </row>
    <row r="25" spans="1:10" x14ac:dyDescent="0.2">
      <c r="A25" s="8" t="s">
        <v>47</v>
      </c>
      <c r="B25" s="8" t="s">
        <v>48</v>
      </c>
      <c r="C25" s="5">
        <v>17</v>
      </c>
      <c r="D25" s="5">
        <v>59</v>
      </c>
      <c r="E25" s="9">
        <f>IF(D82=0,0,ROUND((D25/D82)*100,3))</f>
        <v>5.0000000000000001E-3</v>
      </c>
      <c r="F25" s="5">
        <v>22</v>
      </c>
      <c r="G25" s="5">
        <v>57</v>
      </c>
      <c r="H25" s="9">
        <f>IF(G82=0,0,ROUND((G25/G82)*100,3))</f>
        <v>6.0000000000000001E-3</v>
      </c>
      <c r="I25" s="5">
        <f t="shared" si="0"/>
        <v>77</v>
      </c>
      <c r="J25" s="5">
        <f t="shared" si="1"/>
        <v>104</v>
      </c>
    </row>
    <row r="26" spans="1:10" x14ac:dyDescent="0.2">
      <c r="A26" s="8" t="s">
        <v>49</v>
      </c>
      <c r="B26" s="8" t="s">
        <v>50</v>
      </c>
      <c r="C26" s="5">
        <v>549</v>
      </c>
      <c r="D26" s="5">
        <v>1957</v>
      </c>
      <c r="E26" s="9">
        <f>IF(D82=0,0,ROUND((D26/D82)*100,3))</f>
        <v>0.17599999999999999</v>
      </c>
      <c r="F26" s="5">
        <v>475</v>
      </c>
      <c r="G26" s="5">
        <v>1289</v>
      </c>
      <c r="H26" s="9">
        <f>IF(G82=0,0,ROUND((G26/G82)*100,3))</f>
        <v>0.14099999999999999</v>
      </c>
      <c r="I26" s="5">
        <f t="shared" si="0"/>
        <v>116</v>
      </c>
      <c r="J26" s="5">
        <f t="shared" si="1"/>
        <v>152</v>
      </c>
    </row>
    <row r="27" spans="1:10" x14ac:dyDescent="0.2">
      <c r="A27" s="8" t="s">
        <v>51</v>
      </c>
      <c r="B27" s="8" t="s">
        <v>52</v>
      </c>
      <c r="C27" s="5">
        <v>299</v>
      </c>
      <c r="D27" s="5">
        <v>1049</v>
      </c>
      <c r="E27" s="9">
        <f>IF(D82=0,0,ROUND((D27/D82)*100,3))</f>
        <v>9.4E-2</v>
      </c>
      <c r="F27" s="5">
        <v>210</v>
      </c>
      <c r="G27" s="5">
        <v>567</v>
      </c>
      <c r="H27" s="9">
        <f>IF(G82=0,0,ROUND((G27/G82)*100,3))</f>
        <v>6.2E-2</v>
      </c>
      <c r="I27" s="5">
        <f t="shared" si="0"/>
        <v>142</v>
      </c>
      <c r="J27" s="5">
        <f t="shared" si="1"/>
        <v>185</v>
      </c>
    </row>
    <row r="28" spans="1:10" x14ac:dyDescent="0.2">
      <c r="A28" s="8" t="s">
        <v>53</v>
      </c>
      <c r="B28" s="8" t="s">
        <v>54</v>
      </c>
      <c r="C28" s="5">
        <v>3308</v>
      </c>
      <c r="D28" s="5">
        <v>14571</v>
      </c>
      <c r="E28" s="9">
        <f>IF(D82=0,0,ROUND((D28/D82)*100,3))</f>
        <v>1.3109999999999999</v>
      </c>
      <c r="F28" s="5">
        <v>2843</v>
      </c>
      <c r="G28" s="5">
        <v>12288</v>
      </c>
      <c r="H28" s="9">
        <f>IF(G82=0,0,ROUND((G28/G82)*100,3))</f>
        <v>1.3440000000000001</v>
      </c>
      <c r="I28" s="5">
        <f t="shared" si="0"/>
        <v>116</v>
      </c>
      <c r="J28" s="5">
        <f t="shared" si="1"/>
        <v>119</v>
      </c>
    </row>
    <row r="29" spans="1:10" x14ac:dyDescent="0.2">
      <c r="A29" s="8" t="s">
        <v>55</v>
      </c>
      <c r="B29" s="8" t="s">
        <v>56</v>
      </c>
      <c r="C29" s="5">
        <v>575</v>
      </c>
      <c r="D29" s="5">
        <v>2611</v>
      </c>
      <c r="E29" s="9">
        <f>IF(D82=0,0,ROUND((D29/D82)*100,3))</f>
        <v>0.23499999999999999</v>
      </c>
      <c r="F29" s="5">
        <v>445</v>
      </c>
      <c r="G29" s="5">
        <v>2631</v>
      </c>
      <c r="H29" s="9">
        <f>IF(G82=0,0,ROUND((G29/G82)*100,3))</f>
        <v>0.28799999999999998</v>
      </c>
      <c r="I29" s="5">
        <f t="shared" si="0"/>
        <v>129</v>
      </c>
      <c r="J29" s="5">
        <f t="shared" si="1"/>
        <v>99</v>
      </c>
    </row>
    <row r="30" spans="1:10" x14ac:dyDescent="0.2">
      <c r="A30" s="8" t="s">
        <v>57</v>
      </c>
      <c r="B30" s="8" t="s">
        <v>58</v>
      </c>
      <c r="C30" s="5">
        <v>141</v>
      </c>
      <c r="D30" s="5">
        <v>346</v>
      </c>
      <c r="E30" s="9">
        <f>IF(D82=0,0,ROUND((D30/D82)*100,3))</f>
        <v>3.1E-2</v>
      </c>
      <c r="F30" s="5">
        <v>99</v>
      </c>
      <c r="G30" s="5">
        <v>273</v>
      </c>
      <c r="H30" s="9">
        <f>IF(G82=0,0,ROUND((G30/G82)*100,3))</f>
        <v>0.03</v>
      </c>
      <c r="I30" s="5">
        <f t="shared" si="0"/>
        <v>142</v>
      </c>
      <c r="J30" s="5">
        <f t="shared" si="1"/>
        <v>127</v>
      </c>
    </row>
    <row r="31" spans="1:10" x14ac:dyDescent="0.2">
      <c r="A31" s="8" t="s">
        <v>59</v>
      </c>
      <c r="B31" s="8" t="s">
        <v>60</v>
      </c>
      <c r="C31" s="5">
        <v>8582</v>
      </c>
      <c r="D31" s="5">
        <v>37299</v>
      </c>
      <c r="E31" s="9">
        <f>IF(D82=0,0,ROUND((D31/D82)*100,3))</f>
        <v>3.3559999999999999</v>
      </c>
      <c r="F31" s="5">
        <v>7321</v>
      </c>
      <c r="G31" s="5">
        <v>30945</v>
      </c>
      <c r="H31" s="9">
        <f>IF(G82=0,0,ROUND((G31/G82)*100,3))</f>
        <v>3.3849999999999998</v>
      </c>
      <c r="I31" s="5">
        <f t="shared" si="0"/>
        <v>117</v>
      </c>
      <c r="J31" s="5">
        <f t="shared" si="1"/>
        <v>121</v>
      </c>
    </row>
    <row r="32" spans="1:10" x14ac:dyDescent="0.2">
      <c r="A32" s="8" t="s">
        <v>61</v>
      </c>
      <c r="B32" s="8" t="s">
        <v>62</v>
      </c>
      <c r="C32" s="5">
        <v>9349</v>
      </c>
      <c r="D32" s="5">
        <v>35799</v>
      </c>
      <c r="E32" s="9">
        <f>IF(D82=0,0,ROUND((D32/D82)*100,3))</f>
        <v>3.2210000000000001</v>
      </c>
      <c r="F32" s="5">
        <v>8077</v>
      </c>
      <c r="G32" s="5">
        <v>28105</v>
      </c>
      <c r="H32" s="9">
        <f>IF(G82=0,0,ROUND((G32/G82)*100,3))</f>
        <v>3.0750000000000002</v>
      </c>
      <c r="I32" s="5">
        <f t="shared" si="0"/>
        <v>116</v>
      </c>
      <c r="J32" s="5">
        <f t="shared" si="1"/>
        <v>127</v>
      </c>
    </row>
    <row r="33" spans="1:10" x14ac:dyDescent="0.2">
      <c r="A33" s="8" t="s">
        <v>63</v>
      </c>
      <c r="B33" s="8" t="s">
        <v>64</v>
      </c>
      <c r="C33" s="5">
        <v>25287</v>
      </c>
      <c r="D33" s="5">
        <v>102663</v>
      </c>
      <c r="E33" s="9">
        <f>IF(D82=0,0,ROUND((D33/D82)*100,3))</f>
        <v>9.2370000000000001</v>
      </c>
      <c r="F33" s="5">
        <v>22716</v>
      </c>
      <c r="G33" s="5">
        <v>89168</v>
      </c>
      <c r="H33" s="9">
        <f>IF(G82=0,0,ROUND((G33/G82)*100,3))</f>
        <v>9.7550000000000008</v>
      </c>
      <c r="I33" s="5">
        <f t="shared" si="0"/>
        <v>111</v>
      </c>
      <c r="J33" s="5">
        <f t="shared" si="1"/>
        <v>115</v>
      </c>
    </row>
    <row r="34" spans="1:10" x14ac:dyDescent="0.2">
      <c r="A34" s="8" t="s">
        <v>65</v>
      </c>
      <c r="B34" s="8" t="s">
        <v>66</v>
      </c>
      <c r="C34" s="5">
        <v>10107</v>
      </c>
      <c r="D34" s="5">
        <v>61612</v>
      </c>
      <c r="E34" s="9">
        <f>IF(D82=0,0,ROUND((D34/D82)*100,3))</f>
        <v>5.5439999999999996</v>
      </c>
      <c r="F34" s="5">
        <v>9813</v>
      </c>
      <c r="G34" s="5">
        <v>58167</v>
      </c>
      <c r="H34" s="9">
        <f>IF(G82=0,0,ROUND((G34/G82)*100,3))</f>
        <v>6.3639999999999999</v>
      </c>
      <c r="I34" s="5">
        <f t="shared" si="0"/>
        <v>103</v>
      </c>
      <c r="J34" s="5">
        <f t="shared" si="1"/>
        <v>106</v>
      </c>
    </row>
    <row r="35" spans="1:10" x14ac:dyDescent="0.2">
      <c r="A35" s="8" t="s">
        <v>67</v>
      </c>
      <c r="B35" s="8" t="s">
        <v>68</v>
      </c>
      <c r="C35" s="5">
        <v>2795</v>
      </c>
      <c r="D35" s="5">
        <v>5020</v>
      </c>
      <c r="E35" s="9">
        <f>IF(D82=0,0,ROUND((D35/D82)*100,3))</f>
        <v>0.45200000000000001</v>
      </c>
      <c r="F35" s="5">
        <v>2060</v>
      </c>
      <c r="G35" s="5">
        <v>3646</v>
      </c>
      <c r="H35" s="9">
        <f>IF(G82=0,0,ROUND((G35/G82)*100,3))</f>
        <v>0.39900000000000002</v>
      </c>
      <c r="I35" s="5">
        <f t="shared" si="0"/>
        <v>136</v>
      </c>
      <c r="J35" s="5">
        <f t="shared" si="1"/>
        <v>138</v>
      </c>
    </row>
    <row r="36" spans="1:10" x14ac:dyDescent="0.2">
      <c r="A36" s="8" t="s">
        <v>69</v>
      </c>
      <c r="B36" s="8" t="s">
        <v>70</v>
      </c>
      <c r="C36" s="5">
        <v>1279</v>
      </c>
      <c r="D36" s="5">
        <v>4109</v>
      </c>
      <c r="E36" s="9">
        <f>IF(D82=0,0,ROUND((D36/D82)*100,3))</f>
        <v>0.37</v>
      </c>
      <c r="F36" s="5">
        <v>1371</v>
      </c>
      <c r="G36" s="5">
        <v>4383</v>
      </c>
      <c r="H36" s="9">
        <f>IF(G82=0,0,ROUND((G36/G82)*100,3))</f>
        <v>0.48</v>
      </c>
      <c r="I36" s="5">
        <f t="shared" si="0"/>
        <v>93</v>
      </c>
      <c r="J36" s="5">
        <f t="shared" si="1"/>
        <v>94</v>
      </c>
    </row>
    <row r="37" spans="1:10" x14ac:dyDescent="0.2">
      <c r="A37" s="8" t="s">
        <v>71</v>
      </c>
      <c r="B37" s="8" t="s">
        <v>72</v>
      </c>
      <c r="C37" s="5">
        <v>4133</v>
      </c>
      <c r="D37" s="5">
        <v>16813</v>
      </c>
      <c r="E37" s="9">
        <f>IF(D82=0,0,ROUND((D37/D82)*100,3))</f>
        <v>1.5129999999999999</v>
      </c>
      <c r="F37" s="5">
        <v>3816</v>
      </c>
      <c r="G37" s="5">
        <v>16588</v>
      </c>
      <c r="H37" s="9">
        <f>IF(G82=0,0,ROUND((G37/G82)*100,3))</f>
        <v>1.8149999999999999</v>
      </c>
      <c r="I37" s="5">
        <f t="shared" si="0"/>
        <v>108</v>
      </c>
      <c r="J37" s="5">
        <f t="shared" si="1"/>
        <v>101</v>
      </c>
    </row>
    <row r="38" spans="1:10" x14ac:dyDescent="0.2">
      <c r="A38" s="8" t="s">
        <v>73</v>
      </c>
      <c r="B38" s="8" t="s">
        <v>74</v>
      </c>
      <c r="C38" s="5">
        <v>1825</v>
      </c>
      <c r="D38" s="5">
        <v>11412</v>
      </c>
      <c r="E38" s="9">
        <f>IF(D82=0,0,ROUND((D38/D82)*100,3))</f>
        <v>1.0269999999999999</v>
      </c>
      <c r="F38" s="5">
        <v>1517</v>
      </c>
      <c r="G38" s="5">
        <v>9273</v>
      </c>
      <c r="H38" s="9">
        <f>IF(G82=0,0,ROUND((G38/G82)*100,3))</f>
        <v>1.014</v>
      </c>
      <c r="I38" s="5">
        <f t="shared" ref="I38:I69" si="2">IF(F38=0,0,ROUND((C38/F38)*100,0))</f>
        <v>120</v>
      </c>
      <c r="J38" s="5">
        <f t="shared" ref="J38:J69" si="3">IF(G38=0,0,ROUND((D38/G38)*100,0))</f>
        <v>123</v>
      </c>
    </row>
    <row r="39" spans="1:10" x14ac:dyDescent="0.2">
      <c r="A39" s="8" t="s">
        <v>75</v>
      </c>
      <c r="B39" s="8" t="s">
        <v>76</v>
      </c>
      <c r="C39" s="5">
        <v>5788</v>
      </c>
      <c r="D39" s="5">
        <v>22578</v>
      </c>
      <c r="E39" s="9">
        <f>IF(D82=0,0,ROUND((D39/D82)*100,3))</f>
        <v>2.032</v>
      </c>
      <c r="F39" s="5">
        <v>5480</v>
      </c>
      <c r="G39" s="5">
        <v>22587</v>
      </c>
      <c r="H39" s="9">
        <f>IF(G82=0,0,ROUND((G39/G82)*100,3))</f>
        <v>2.4710000000000001</v>
      </c>
      <c r="I39" s="5">
        <f t="shared" si="2"/>
        <v>106</v>
      </c>
      <c r="J39" s="5">
        <f t="shared" si="3"/>
        <v>100</v>
      </c>
    </row>
    <row r="40" spans="1:10" x14ac:dyDescent="0.2">
      <c r="A40" s="8" t="s">
        <v>77</v>
      </c>
      <c r="B40" s="8" t="s">
        <v>78</v>
      </c>
      <c r="C40" s="5">
        <v>1784</v>
      </c>
      <c r="D40" s="5">
        <v>8255</v>
      </c>
      <c r="E40" s="9">
        <f>IF(D82=0,0,ROUND((D40/D82)*100,3))</f>
        <v>0.74299999999999999</v>
      </c>
      <c r="F40" s="5">
        <v>1601</v>
      </c>
      <c r="G40" s="5">
        <v>8934</v>
      </c>
      <c r="H40" s="9">
        <f>IF(G82=0,0,ROUND((G40/G82)*100,3))</f>
        <v>0.97699999999999998</v>
      </c>
      <c r="I40" s="5">
        <f t="shared" si="2"/>
        <v>111</v>
      </c>
      <c r="J40" s="5">
        <f t="shared" si="3"/>
        <v>92</v>
      </c>
    </row>
    <row r="41" spans="1:10" x14ac:dyDescent="0.2">
      <c r="A41" s="8" t="s">
        <v>79</v>
      </c>
      <c r="B41" s="8" t="s">
        <v>80</v>
      </c>
      <c r="C41" s="5">
        <v>14632</v>
      </c>
      <c r="D41" s="5">
        <v>30135</v>
      </c>
      <c r="E41" s="9">
        <f>IF(D82=0,0,ROUND((D41/D82)*100,3))</f>
        <v>2.7109999999999999</v>
      </c>
      <c r="F41" s="5">
        <v>12393</v>
      </c>
      <c r="G41" s="5">
        <v>23670</v>
      </c>
      <c r="H41" s="9">
        <f>IF(G82=0,0,ROUND((G41/G82)*100,3))</f>
        <v>2.59</v>
      </c>
      <c r="I41" s="5">
        <f t="shared" si="2"/>
        <v>118</v>
      </c>
      <c r="J41" s="5">
        <f t="shared" si="3"/>
        <v>127</v>
      </c>
    </row>
    <row r="42" spans="1:10" x14ac:dyDescent="0.2">
      <c r="A42" s="8" t="s">
        <v>81</v>
      </c>
      <c r="B42" s="8" t="s">
        <v>82</v>
      </c>
      <c r="C42" s="5">
        <v>10916</v>
      </c>
      <c r="D42" s="5">
        <v>36964</v>
      </c>
      <c r="E42" s="9">
        <f>IF(D82=0,0,ROUND((D42/D82)*100,3))</f>
        <v>3.3260000000000001</v>
      </c>
      <c r="F42" s="5">
        <v>8289</v>
      </c>
      <c r="G42" s="5">
        <v>26583</v>
      </c>
      <c r="H42" s="9">
        <f>IF(G82=0,0,ROUND((G42/G82)*100,3))</f>
        <v>2.9079999999999999</v>
      </c>
      <c r="I42" s="5">
        <f t="shared" si="2"/>
        <v>132</v>
      </c>
      <c r="J42" s="5">
        <f t="shared" si="3"/>
        <v>139</v>
      </c>
    </row>
    <row r="43" spans="1:10" x14ac:dyDescent="0.2">
      <c r="A43" s="8" t="s">
        <v>83</v>
      </c>
      <c r="B43" s="8" t="s">
        <v>84</v>
      </c>
      <c r="C43" s="5">
        <v>7280</v>
      </c>
      <c r="D43" s="5">
        <v>20826</v>
      </c>
      <c r="E43" s="9">
        <f>IF(D82=0,0,ROUND((D43/D82)*100,3))</f>
        <v>1.8740000000000001</v>
      </c>
      <c r="F43" s="5">
        <v>5993</v>
      </c>
      <c r="G43" s="5">
        <v>16693</v>
      </c>
      <c r="H43" s="9">
        <f>IF(G82=0,0,ROUND((G43/G82)*100,3))</f>
        <v>1.8260000000000001</v>
      </c>
      <c r="I43" s="5">
        <f t="shared" si="2"/>
        <v>121</v>
      </c>
      <c r="J43" s="5">
        <f t="shared" si="3"/>
        <v>125</v>
      </c>
    </row>
    <row r="44" spans="1:10" x14ac:dyDescent="0.2">
      <c r="A44" s="8" t="s">
        <v>85</v>
      </c>
      <c r="B44" s="8" t="s">
        <v>86</v>
      </c>
      <c r="C44" s="5">
        <v>1070</v>
      </c>
      <c r="D44" s="5">
        <v>2325</v>
      </c>
      <c r="E44" s="9">
        <f>IF(D82=0,0,ROUND((D44/D82)*100,3))</f>
        <v>0.20899999999999999</v>
      </c>
      <c r="F44" s="5">
        <v>1012</v>
      </c>
      <c r="G44" s="5">
        <v>2116</v>
      </c>
      <c r="H44" s="9">
        <f>IF(G82=0,0,ROUND((G44/G82)*100,3))</f>
        <v>0.23100000000000001</v>
      </c>
      <c r="I44" s="5">
        <f t="shared" si="2"/>
        <v>106</v>
      </c>
      <c r="J44" s="5">
        <f t="shared" si="3"/>
        <v>110</v>
      </c>
    </row>
    <row r="45" spans="1:10" x14ac:dyDescent="0.2">
      <c r="A45" s="8" t="s">
        <v>87</v>
      </c>
      <c r="B45" s="8" t="s">
        <v>88</v>
      </c>
      <c r="C45" s="5">
        <v>29806</v>
      </c>
      <c r="D45" s="5">
        <v>88694</v>
      </c>
      <c r="E45" s="9">
        <f>IF(D82=0,0,ROUND((D45/D82)*100,3))</f>
        <v>7.9809999999999999</v>
      </c>
      <c r="F45" s="5">
        <v>23003</v>
      </c>
      <c r="G45" s="5">
        <v>65680</v>
      </c>
      <c r="H45" s="9">
        <f>IF(G82=0,0,ROUND((G45/G82)*100,3))</f>
        <v>7.1859999999999999</v>
      </c>
      <c r="I45" s="5">
        <f t="shared" si="2"/>
        <v>130</v>
      </c>
      <c r="J45" s="5">
        <f t="shared" si="3"/>
        <v>135</v>
      </c>
    </row>
    <row r="46" spans="1:10" x14ac:dyDescent="0.2">
      <c r="A46" s="8" t="s">
        <v>89</v>
      </c>
      <c r="B46" s="8" t="s">
        <v>90</v>
      </c>
      <c r="C46" s="5">
        <v>1052</v>
      </c>
      <c r="D46" s="5">
        <v>4243</v>
      </c>
      <c r="E46" s="9">
        <f>IF(D82=0,0,ROUND((D46/D82)*100,3))</f>
        <v>0.38200000000000001</v>
      </c>
      <c r="F46" s="5">
        <v>946</v>
      </c>
      <c r="G46" s="5">
        <v>3955</v>
      </c>
      <c r="H46" s="9">
        <f>IF(G82=0,0,ROUND((G46/G82)*100,3))</f>
        <v>0.433</v>
      </c>
      <c r="I46" s="5">
        <f t="shared" si="2"/>
        <v>111</v>
      </c>
      <c r="J46" s="5">
        <f t="shared" si="3"/>
        <v>107</v>
      </c>
    </row>
    <row r="47" spans="1:10" x14ac:dyDescent="0.2">
      <c r="A47" s="8" t="s">
        <v>91</v>
      </c>
      <c r="B47" s="8" t="s">
        <v>92</v>
      </c>
      <c r="C47" s="5">
        <v>120</v>
      </c>
      <c r="D47" s="5">
        <v>374</v>
      </c>
      <c r="E47" s="9">
        <f>IF(D82=0,0,ROUND((D47/D82)*100,3))</f>
        <v>3.4000000000000002E-2</v>
      </c>
      <c r="F47" s="5">
        <v>113</v>
      </c>
      <c r="G47" s="5">
        <v>308</v>
      </c>
      <c r="H47" s="9">
        <f>IF(G82=0,0,ROUND((G47/G82)*100,3))</f>
        <v>3.4000000000000002E-2</v>
      </c>
      <c r="I47" s="5">
        <f t="shared" si="2"/>
        <v>106</v>
      </c>
      <c r="J47" s="5">
        <f t="shared" si="3"/>
        <v>121</v>
      </c>
    </row>
    <row r="48" spans="1:10" x14ac:dyDescent="0.2">
      <c r="A48" s="8" t="s">
        <v>93</v>
      </c>
      <c r="B48" s="8" t="s">
        <v>94</v>
      </c>
      <c r="C48" s="5">
        <v>1205</v>
      </c>
      <c r="D48" s="5">
        <v>2645</v>
      </c>
      <c r="E48" s="9">
        <f>IF(D82=0,0,ROUND((D48/D82)*100,3))</f>
        <v>0.23799999999999999</v>
      </c>
      <c r="F48" s="5">
        <v>1055</v>
      </c>
      <c r="G48" s="5">
        <v>2202</v>
      </c>
      <c r="H48" s="9">
        <f>IF(G82=0,0,ROUND((G48/G82)*100,3))</f>
        <v>0.24099999999999999</v>
      </c>
      <c r="I48" s="5">
        <f t="shared" si="2"/>
        <v>114</v>
      </c>
      <c r="J48" s="5">
        <f t="shared" si="3"/>
        <v>120</v>
      </c>
    </row>
    <row r="49" spans="1:10" x14ac:dyDescent="0.2">
      <c r="A49" s="8" t="s">
        <v>95</v>
      </c>
      <c r="B49" s="8" t="s">
        <v>96</v>
      </c>
      <c r="C49" s="5">
        <v>120</v>
      </c>
      <c r="D49" s="5">
        <v>342</v>
      </c>
      <c r="E49" s="9">
        <f>IF(D82=0,0,ROUND((D49/D82)*100,3))</f>
        <v>3.1E-2</v>
      </c>
      <c r="F49" s="5">
        <v>62</v>
      </c>
      <c r="G49" s="5">
        <v>148</v>
      </c>
      <c r="H49" s="9">
        <f>IF(G82=0,0,ROUND((G49/G82)*100,3))</f>
        <v>1.6E-2</v>
      </c>
      <c r="I49" s="5">
        <f t="shared" si="2"/>
        <v>194</v>
      </c>
      <c r="J49" s="5">
        <f t="shared" si="3"/>
        <v>231</v>
      </c>
    </row>
    <row r="50" spans="1:10" x14ac:dyDescent="0.2">
      <c r="A50" s="8" t="s">
        <v>97</v>
      </c>
      <c r="B50" s="8" t="s">
        <v>98</v>
      </c>
      <c r="C50" s="5">
        <v>75</v>
      </c>
      <c r="D50" s="5">
        <v>268</v>
      </c>
      <c r="E50" s="9">
        <f>IF(D82=0,0,ROUND((D50/D82)*100,3))</f>
        <v>2.4E-2</v>
      </c>
      <c r="F50" s="5">
        <v>32</v>
      </c>
      <c r="G50" s="5">
        <v>79</v>
      </c>
      <c r="H50" s="9">
        <f>IF(G82=0,0,ROUND((G50/G82)*100,3))</f>
        <v>8.9999999999999993E-3</v>
      </c>
      <c r="I50" s="5">
        <f t="shared" si="2"/>
        <v>234</v>
      </c>
      <c r="J50" s="5">
        <f t="shared" si="3"/>
        <v>339</v>
      </c>
    </row>
    <row r="51" spans="1:10" x14ac:dyDescent="0.2">
      <c r="A51" s="8" t="s">
        <v>99</v>
      </c>
      <c r="B51" s="8" t="s">
        <v>100</v>
      </c>
      <c r="C51" s="5">
        <v>680</v>
      </c>
      <c r="D51" s="5">
        <v>2449</v>
      </c>
      <c r="E51" s="9">
        <f>IF(D82=0,0,ROUND((D51/D82)*100,3))</f>
        <v>0.22</v>
      </c>
      <c r="F51" s="5">
        <v>632</v>
      </c>
      <c r="G51" s="5">
        <v>4631</v>
      </c>
      <c r="H51" s="9">
        <f>IF(G82=0,0,ROUND((G51/G82)*100,3))</f>
        <v>0.50700000000000001</v>
      </c>
      <c r="I51" s="5">
        <f t="shared" si="2"/>
        <v>108</v>
      </c>
      <c r="J51" s="5">
        <f t="shared" si="3"/>
        <v>53</v>
      </c>
    </row>
    <row r="52" spans="1:10" x14ac:dyDescent="0.2">
      <c r="A52" s="8" t="s">
        <v>101</v>
      </c>
      <c r="B52" s="8" t="s">
        <v>102</v>
      </c>
      <c r="C52" s="5">
        <v>8721</v>
      </c>
      <c r="D52" s="5">
        <v>20894</v>
      </c>
      <c r="E52" s="9">
        <f>IF(D82=0,0,ROUND((D52/D82)*100,3))</f>
        <v>1.88</v>
      </c>
      <c r="F52" s="5">
        <v>6953</v>
      </c>
      <c r="G52" s="5">
        <v>16292</v>
      </c>
      <c r="H52" s="9">
        <f>IF(G82=0,0,ROUND((G52/G82)*100,3))</f>
        <v>1.782</v>
      </c>
      <c r="I52" s="5">
        <f t="shared" si="2"/>
        <v>125</v>
      </c>
      <c r="J52" s="5">
        <f t="shared" si="3"/>
        <v>128</v>
      </c>
    </row>
    <row r="53" spans="1:10" x14ac:dyDescent="0.2">
      <c r="A53" s="8" t="s">
        <v>103</v>
      </c>
      <c r="B53" s="8" t="s">
        <v>104</v>
      </c>
      <c r="C53" s="5">
        <v>31959</v>
      </c>
      <c r="D53" s="5">
        <v>63632</v>
      </c>
      <c r="E53" s="9">
        <f>IF(D82=0,0,ROUND((D53/D82)*100,3))</f>
        <v>5.7249999999999996</v>
      </c>
      <c r="F53" s="5">
        <v>24086</v>
      </c>
      <c r="G53" s="5">
        <v>47456</v>
      </c>
      <c r="H53" s="9">
        <f>IF(G82=0,0,ROUND((G53/G82)*100,3))</f>
        <v>5.1920000000000002</v>
      </c>
      <c r="I53" s="5">
        <f t="shared" si="2"/>
        <v>133</v>
      </c>
      <c r="J53" s="5">
        <f t="shared" si="3"/>
        <v>134</v>
      </c>
    </row>
    <row r="54" spans="1:10" x14ac:dyDescent="0.2">
      <c r="A54" s="8" t="s">
        <v>105</v>
      </c>
      <c r="B54" s="8" t="s">
        <v>106</v>
      </c>
      <c r="C54" s="5">
        <v>836</v>
      </c>
      <c r="D54" s="5">
        <v>2312</v>
      </c>
      <c r="E54" s="9">
        <f>IF(D82=0,0,ROUND((D54/D82)*100,3))</f>
        <v>0.20799999999999999</v>
      </c>
      <c r="F54" s="5">
        <v>398</v>
      </c>
      <c r="G54" s="5">
        <v>1263</v>
      </c>
      <c r="H54" s="9">
        <f>IF(G82=0,0,ROUND((G54/G82)*100,3))</f>
        <v>0.13800000000000001</v>
      </c>
      <c r="I54" s="5">
        <f t="shared" si="2"/>
        <v>210</v>
      </c>
      <c r="J54" s="5">
        <f t="shared" si="3"/>
        <v>183</v>
      </c>
    </row>
    <row r="55" spans="1:10" x14ac:dyDescent="0.2">
      <c r="A55" s="8" t="s">
        <v>107</v>
      </c>
      <c r="B55" s="8" t="s">
        <v>108</v>
      </c>
      <c r="C55" s="5">
        <v>1936</v>
      </c>
      <c r="D55" s="5">
        <v>3970</v>
      </c>
      <c r="E55" s="9">
        <f>IF(D82=0,0,ROUND((D55/D82)*100,3))</f>
        <v>0.35699999999999998</v>
      </c>
      <c r="F55" s="5">
        <v>1378</v>
      </c>
      <c r="G55" s="5">
        <v>2765</v>
      </c>
      <c r="H55" s="9">
        <f>IF(G82=0,0,ROUND((G55/G82)*100,3))</f>
        <v>0.30199999999999999</v>
      </c>
      <c r="I55" s="5">
        <f t="shared" si="2"/>
        <v>140</v>
      </c>
      <c r="J55" s="5">
        <f t="shared" si="3"/>
        <v>144</v>
      </c>
    </row>
    <row r="56" spans="1:10" x14ac:dyDescent="0.2">
      <c r="A56" s="8" t="s">
        <v>109</v>
      </c>
      <c r="B56" s="8" t="s">
        <v>110</v>
      </c>
      <c r="C56" s="5">
        <v>8130</v>
      </c>
      <c r="D56" s="5">
        <v>14713</v>
      </c>
      <c r="E56" s="9">
        <f>IF(D82=0,0,ROUND((D56/D82)*100,3))</f>
        <v>1.3240000000000001</v>
      </c>
      <c r="F56" s="5">
        <v>7415</v>
      </c>
      <c r="G56" s="5">
        <v>13937</v>
      </c>
      <c r="H56" s="9">
        <f>IF(G82=0,0,ROUND((G56/G82)*100,3))</f>
        <v>1.5249999999999999</v>
      </c>
      <c r="I56" s="5">
        <f t="shared" si="2"/>
        <v>110</v>
      </c>
      <c r="J56" s="5">
        <f t="shared" si="3"/>
        <v>106</v>
      </c>
    </row>
    <row r="57" spans="1:10" x14ac:dyDescent="0.2">
      <c r="A57" s="8" t="s">
        <v>111</v>
      </c>
      <c r="B57" s="8" t="s">
        <v>112</v>
      </c>
      <c r="C57" s="5">
        <v>934</v>
      </c>
      <c r="D57" s="5">
        <v>1910</v>
      </c>
      <c r="E57" s="9">
        <f>IF(D82=0,0,ROUND((D57/D82)*100,3))</f>
        <v>0.17199999999999999</v>
      </c>
      <c r="F57" s="5">
        <v>618</v>
      </c>
      <c r="G57" s="5">
        <v>1192</v>
      </c>
      <c r="H57" s="9">
        <f>IF(G82=0,0,ROUND((G57/G82)*100,3))</f>
        <v>0.13</v>
      </c>
      <c r="I57" s="5">
        <f t="shared" si="2"/>
        <v>151</v>
      </c>
      <c r="J57" s="5">
        <f t="shared" si="3"/>
        <v>160</v>
      </c>
    </row>
    <row r="58" spans="1:10" x14ac:dyDescent="0.2">
      <c r="A58" s="8" t="s">
        <v>113</v>
      </c>
      <c r="B58" s="8" t="s">
        <v>114</v>
      </c>
      <c r="C58" s="5">
        <v>819</v>
      </c>
      <c r="D58" s="5">
        <v>1794</v>
      </c>
      <c r="E58" s="9">
        <f>IF(D82=0,0,ROUND((D58/D82)*100,3))</f>
        <v>0.161</v>
      </c>
      <c r="F58" s="5">
        <v>678</v>
      </c>
      <c r="G58" s="5">
        <v>1805</v>
      </c>
      <c r="H58" s="9">
        <f>IF(G82=0,0,ROUND((G58/G82)*100,3))</f>
        <v>0.19700000000000001</v>
      </c>
      <c r="I58" s="5">
        <f t="shared" si="2"/>
        <v>121</v>
      </c>
      <c r="J58" s="5">
        <f t="shared" si="3"/>
        <v>99</v>
      </c>
    </row>
    <row r="59" spans="1:10" x14ac:dyDescent="0.2">
      <c r="A59" s="8" t="s">
        <v>115</v>
      </c>
      <c r="B59" s="8" t="s">
        <v>116</v>
      </c>
      <c r="C59" s="5">
        <v>1221</v>
      </c>
      <c r="D59" s="5">
        <v>2524</v>
      </c>
      <c r="E59" s="9">
        <f>IF(D82=0,0,ROUND((D59/D82)*100,3))</f>
        <v>0.22700000000000001</v>
      </c>
      <c r="F59" s="5">
        <v>1208</v>
      </c>
      <c r="G59" s="5">
        <v>2424</v>
      </c>
      <c r="H59" s="9">
        <f>IF(G82=0,0,ROUND((G59/G82)*100,3))</f>
        <v>0.26500000000000001</v>
      </c>
      <c r="I59" s="5">
        <f t="shared" si="2"/>
        <v>101</v>
      </c>
      <c r="J59" s="5">
        <f t="shared" si="3"/>
        <v>104</v>
      </c>
    </row>
    <row r="60" spans="1:10" x14ac:dyDescent="0.2">
      <c r="A60" s="8" t="s">
        <v>117</v>
      </c>
      <c r="B60" s="8" t="s">
        <v>118</v>
      </c>
      <c r="C60" s="5">
        <v>621</v>
      </c>
      <c r="D60" s="5">
        <v>965</v>
      </c>
      <c r="E60" s="9">
        <f>IF(D82=0,0,ROUND((D60/D82)*100,3))</f>
        <v>8.6999999999999994E-2</v>
      </c>
      <c r="F60" s="5">
        <v>717</v>
      </c>
      <c r="G60" s="5">
        <v>989</v>
      </c>
      <c r="H60" s="9">
        <f>IF(G82=0,0,ROUND((G60/G82)*100,3))</f>
        <v>0.108</v>
      </c>
      <c r="I60" s="5">
        <f t="shared" si="2"/>
        <v>87</v>
      </c>
      <c r="J60" s="5">
        <f t="shared" si="3"/>
        <v>98</v>
      </c>
    </row>
    <row r="61" spans="1:10" x14ac:dyDescent="0.2">
      <c r="A61" s="8" t="s">
        <v>119</v>
      </c>
      <c r="B61" s="8" t="s">
        <v>120</v>
      </c>
      <c r="C61" s="5">
        <v>1231</v>
      </c>
      <c r="D61" s="5">
        <v>2896</v>
      </c>
      <c r="E61" s="9">
        <f>IF(D82=0,0,ROUND((D61/D82)*100,3))</f>
        <v>0.26100000000000001</v>
      </c>
      <c r="F61" s="5">
        <v>739</v>
      </c>
      <c r="G61" s="5">
        <v>1832</v>
      </c>
      <c r="H61" s="9">
        <f>IF(G82=0,0,ROUND((G61/G82)*100,3))</f>
        <v>0.2</v>
      </c>
      <c r="I61" s="5">
        <f t="shared" si="2"/>
        <v>167</v>
      </c>
      <c r="J61" s="5">
        <f t="shared" si="3"/>
        <v>158</v>
      </c>
    </row>
    <row r="62" spans="1:10" x14ac:dyDescent="0.2">
      <c r="A62" s="8" t="s">
        <v>121</v>
      </c>
      <c r="B62" s="8" t="s">
        <v>122</v>
      </c>
      <c r="C62" s="5">
        <v>330</v>
      </c>
      <c r="D62" s="5">
        <v>517</v>
      </c>
      <c r="E62" s="9">
        <f>IF(D82=0,0,ROUND((D62/D82)*100,3))</f>
        <v>4.7E-2</v>
      </c>
      <c r="F62" s="5">
        <v>182</v>
      </c>
      <c r="G62" s="5">
        <v>268</v>
      </c>
      <c r="H62" s="9">
        <f>IF(G82=0,0,ROUND((G62/G82)*100,3))</f>
        <v>2.9000000000000001E-2</v>
      </c>
      <c r="I62" s="5">
        <f t="shared" si="2"/>
        <v>181</v>
      </c>
      <c r="J62" s="5">
        <f t="shared" si="3"/>
        <v>193</v>
      </c>
    </row>
    <row r="63" spans="1:10" x14ac:dyDescent="0.2">
      <c r="A63" s="8" t="s">
        <v>123</v>
      </c>
      <c r="B63" s="8" t="s">
        <v>124</v>
      </c>
      <c r="C63" s="5">
        <v>1005</v>
      </c>
      <c r="D63" s="5">
        <v>2389</v>
      </c>
      <c r="E63" s="9">
        <f>IF(D82=0,0,ROUND((D63/D82)*100,3))</f>
        <v>0.215</v>
      </c>
      <c r="F63" s="5">
        <v>854</v>
      </c>
      <c r="G63" s="5">
        <v>1752</v>
      </c>
      <c r="H63" s="9">
        <f>IF(G82=0,0,ROUND((G63/G82)*100,3))</f>
        <v>0.192</v>
      </c>
      <c r="I63" s="5">
        <f t="shared" si="2"/>
        <v>118</v>
      </c>
      <c r="J63" s="5">
        <f t="shared" si="3"/>
        <v>136</v>
      </c>
    </row>
    <row r="64" spans="1:10" x14ac:dyDescent="0.2">
      <c r="A64" s="8" t="s">
        <v>125</v>
      </c>
      <c r="B64" s="8" t="s">
        <v>126</v>
      </c>
      <c r="C64" s="5">
        <v>10747</v>
      </c>
      <c r="D64" s="5">
        <v>14821</v>
      </c>
      <c r="E64" s="9">
        <f>IF(D82=0,0,ROUND((D64/D82)*100,3))</f>
        <v>1.3340000000000001</v>
      </c>
      <c r="F64" s="5">
        <v>11224</v>
      </c>
      <c r="G64" s="5">
        <v>15465</v>
      </c>
      <c r="H64" s="9">
        <f>IF(G82=0,0,ROUND((G64/G82)*100,3))</f>
        <v>1.6919999999999999</v>
      </c>
      <c r="I64" s="5">
        <f t="shared" si="2"/>
        <v>96</v>
      </c>
      <c r="J64" s="5">
        <f t="shared" si="3"/>
        <v>96</v>
      </c>
    </row>
    <row r="65" spans="1:10" x14ac:dyDescent="0.2">
      <c r="A65" s="8" t="s">
        <v>127</v>
      </c>
      <c r="B65" s="8" t="s">
        <v>128</v>
      </c>
      <c r="C65" s="5">
        <v>29</v>
      </c>
      <c r="D65" s="5">
        <v>114</v>
      </c>
      <c r="E65" s="9">
        <f>IF(D82=0,0,ROUND((D65/D82)*100,3))</f>
        <v>0.01</v>
      </c>
      <c r="F65" s="5">
        <v>17</v>
      </c>
      <c r="G65" s="5">
        <v>33</v>
      </c>
      <c r="H65" s="9">
        <f>IF(G82=0,0,ROUND((G65/G82)*100,3))</f>
        <v>4.0000000000000001E-3</v>
      </c>
      <c r="I65" s="5">
        <f t="shared" si="2"/>
        <v>171</v>
      </c>
      <c r="J65" s="5">
        <f t="shared" si="3"/>
        <v>345</v>
      </c>
    </row>
    <row r="66" spans="1:10" x14ac:dyDescent="0.2">
      <c r="A66" s="8" t="s">
        <v>129</v>
      </c>
      <c r="B66" s="8" t="s">
        <v>130</v>
      </c>
      <c r="C66" s="5">
        <v>24</v>
      </c>
      <c r="D66" s="5">
        <v>33</v>
      </c>
      <c r="E66" s="9">
        <f>IF(D82=0,0,ROUND((D66/D82)*100,3))</f>
        <v>3.0000000000000001E-3</v>
      </c>
      <c r="F66" s="5">
        <v>4</v>
      </c>
      <c r="G66" s="5">
        <v>10</v>
      </c>
      <c r="H66" s="9">
        <f>IF(G82=0,0,ROUND((G66/G82)*100,3))</f>
        <v>1E-3</v>
      </c>
      <c r="I66" s="5">
        <f t="shared" si="2"/>
        <v>600</v>
      </c>
      <c r="J66" s="5">
        <f t="shared" si="3"/>
        <v>330</v>
      </c>
    </row>
    <row r="67" spans="1:10" x14ac:dyDescent="0.2">
      <c r="A67" s="8" t="s">
        <v>131</v>
      </c>
      <c r="B67" s="8" t="s">
        <v>132</v>
      </c>
      <c r="C67" s="5">
        <v>89</v>
      </c>
      <c r="D67" s="5">
        <v>295</v>
      </c>
      <c r="E67" s="9">
        <f>IF(D82=0,0,ROUND((D67/D82)*100,3))</f>
        <v>2.7E-2</v>
      </c>
      <c r="F67" s="5">
        <v>45</v>
      </c>
      <c r="G67" s="5">
        <v>199</v>
      </c>
      <c r="H67" s="9">
        <f>IF(G82=0,0,ROUND((G67/G82)*100,3))</f>
        <v>2.1999999999999999E-2</v>
      </c>
      <c r="I67" s="5">
        <f t="shared" si="2"/>
        <v>198</v>
      </c>
      <c r="J67" s="5">
        <f t="shared" si="3"/>
        <v>148</v>
      </c>
    </row>
    <row r="68" spans="1:10" x14ac:dyDescent="0.2">
      <c r="A68" s="8" t="s">
        <v>133</v>
      </c>
      <c r="B68" s="8" t="s">
        <v>134</v>
      </c>
      <c r="C68" s="5">
        <v>3831</v>
      </c>
      <c r="D68" s="5">
        <v>6134</v>
      </c>
      <c r="E68" s="9">
        <f>IF(D82=0,0,ROUND((D68/D82)*100,3))</f>
        <v>0.55200000000000005</v>
      </c>
      <c r="F68" s="5">
        <v>2588</v>
      </c>
      <c r="G68" s="5">
        <v>4188</v>
      </c>
      <c r="H68" s="9">
        <f>IF(G82=0,0,ROUND((G68/G82)*100,3))</f>
        <v>0.45800000000000002</v>
      </c>
      <c r="I68" s="5">
        <f t="shared" si="2"/>
        <v>148</v>
      </c>
      <c r="J68" s="5">
        <f t="shared" si="3"/>
        <v>146</v>
      </c>
    </row>
    <row r="69" spans="1:10" x14ac:dyDescent="0.2">
      <c r="A69" s="8" t="s">
        <v>135</v>
      </c>
      <c r="B69" s="8" t="s">
        <v>136</v>
      </c>
      <c r="C69" s="5">
        <v>14877</v>
      </c>
      <c r="D69" s="5">
        <v>20581</v>
      </c>
      <c r="E69" s="9">
        <f>IF(D82=0,0,ROUND((D69/D82)*100,3))</f>
        <v>1.8520000000000001</v>
      </c>
      <c r="F69" s="5">
        <v>3575</v>
      </c>
      <c r="G69" s="5">
        <v>5129</v>
      </c>
      <c r="H69" s="9">
        <f>IF(G82=0,0,ROUND((G69/G82)*100,3))</f>
        <v>0.56100000000000005</v>
      </c>
      <c r="I69" s="5">
        <f t="shared" si="2"/>
        <v>416</v>
      </c>
      <c r="J69" s="5">
        <f t="shared" si="3"/>
        <v>401</v>
      </c>
    </row>
    <row r="70" spans="1:10" x14ac:dyDescent="0.2">
      <c r="A70" s="8" t="s">
        <v>137</v>
      </c>
      <c r="B70" s="8" t="s">
        <v>138</v>
      </c>
      <c r="C70" s="5">
        <v>88</v>
      </c>
      <c r="D70" s="5">
        <v>198</v>
      </c>
      <c r="E70" s="9">
        <f>IF(D82=0,0,ROUND((D70/D82)*100,3))</f>
        <v>1.7999999999999999E-2</v>
      </c>
      <c r="F70" s="5">
        <v>35</v>
      </c>
      <c r="G70" s="5">
        <v>56</v>
      </c>
      <c r="H70" s="9">
        <f>IF(G82=0,0,ROUND((G70/G82)*100,3))</f>
        <v>6.0000000000000001E-3</v>
      </c>
      <c r="I70" s="5">
        <f t="shared" ref="I70:I82" si="4">IF(F70=0,0,ROUND((C70/F70)*100,0))</f>
        <v>251</v>
      </c>
      <c r="J70" s="5">
        <f t="shared" ref="J70:J82" si="5">IF(G70=0,0,ROUND((D70/G70)*100,0))</f>
        <v>354</v>
      </c>
    </row>
    <row r="71" spans="1:10" x14ac:dyDescent="0.2">
      <c r="A71" s="8" t="s">
        <v>139</v>
      </c>
      <c r="B71" s="8" t="s">
        <v>140</v>
      </c>
      <c r="C71" s="5">
        <v>9</v>
      </c>
      <c r="D71" s="5">
        <v>16</v>
      </c>
      <c r="E71" s="9">
        <f>IF(D82=0,0,ROUND((D71/D82)*100,3))</f>
        <v>1E-3</v>
      </c>
      <c r="F71" s="5">
        <v>5</v>
      </c>
      <c r="G71" s="5">
        <v>7</v>
      </c>
      <c r="H71" s="9">
        <f>IF(G82=0,0,ROUND((G71/G82)*100,3))</f>
        <v>1E-3</v>
      </c>
      <c r="I71" s="5">
        <f t="shared" si="4"/>
        <v>180</v>
      </c>
      <c r="J71" s="5">
        <f t="shared" si="5"/>
        <v>229</v>
      </c>
    </row>
    <row r="72" spans="1:10" x14ac:dyDescent="0.2">
      <c r="A72" s="8" t="s">
        <v>141</v>
      </c>
      <c r="B72" s="8" t="s">
        <v>142</v>
      </c>
      <c r="C72" s="5">
        <v>34</v>
      </c>
      <c r="D72" s="5">
        <v>82</v>
      </c>
      <c r="E72" s="9">
        <f>IF(D82=0,0,ROUND((D72/D82)*100,3))</f>
        <v>7.0000000000000001E-3</v>
      </c>
      <c r="F72" s="5">
        <v>4</v>
      </c>
      <c r="G72" s="5">
        <v>4</v>
      </c>
      <c r="H72" s="9">
        <f>IF(G82=0,0,ROUND((G72/G82)*100,3))</f>
        <v>0</v>
      </c>
      <c r="I72" s="5">
        <f t="shared" si="4"/>
        <v>850</v>
      </c>
      <c r="J72" s="5">
        <f t="shared" si="5"/>
        <v>2050</v>
      </c>
    </row>
    <row r="73" spans="1:10" x14ac:dyDescent="0.2">
      <c r="A73" s="8" t="s">
        <v>143</v>
      </c>
      <c r="B73" s="8" t="s">
        <v>144</v>
      </c>
      <c r="C73" s="5">
        <v>1730</v>
      </c>
      <c r="D73" s="5">
        <v>1986</v>
      </c>
      <c r="E73" s="9">
        <f>IF(D82=0,0,ROUND((D73/D82)*100,3))</f>
        <v>0.17899999999999999</v>
      </c>
      <c r="F73" s="5">
        <v>1109</v>
      </c>
      <c r="G73" s="5">
        <v>1445</v>
      </c>
      <c r="H73" s="9">
        <f>IF(G82=0,0,ROUND((G73/G82)*100,3))</f>
        <v>0.158</v>
      </c>
      <c r="I73" s="5">
        <f t="shared" si="4"/>
        <v>156</v>
      </c>
      <c r="J73" s="5">
        <f t="shared" si="5"/>
        <v>137</v>
      </c>
    </row>
    <row r="74" spans="1:10" x14ac:dyDescent="0.2">
      <c r="A74" s="8" t="s">
        <v>145</v>
      </c>
      <c r="B74" s="8" t="s">
        <v>146</v>
      </c>
      <c r="C74" s="5">
        <v>5867</v>
      </c>
      <c r="D74" s="5">
        <v>6483</v>
      </c>
      <c r="E74" s="9">
        <f>IF(D82=0,0,ROUND((D74/D82)*100,3))</f>
        <v>0.58299999999999996</v>
      </c>
      <c r="F74" s="5">
        <v>4149</v>
      </c>
      <c r="G74" s="5">
        <v>4442</v>
      </c>
      <c r="H74" s="9">
        <f>IF(G82=0,0,ROUND((G74/G82)*100,3))</f>
        <v>0.48599999999999999</v>
      </c>
      <c r="I74" s="5">
        <f t="shared" si="4"/>
        <v>141</v>
      </c>
      <c r="J74" s="5">
        <f t="shared" si="5"/>
        <v>146</v>
      </c>
    </row>
    <row r="75" spans="1:10" x14ac:dyDescent="0.2">
      <c r="A75" s="8" t="s">
        <v>147</v>
      </c>
      <c r="B75" s="8" t="s">
        <v>148</v>
      </c>
      <c r="C75" s="5">
        <v>64</v>
      </c>
      <c r="D75" s="5">
        <v>205</v>
      </c>
      <c r="E75" s="9">
        <f>IF(D82=0,0,ROUND((D75/D82)*100,3))</f>
        <v>1.7999999999999999E-2</v>
      </c>
      <c r="F75" s="5">
        <v>46</v>
      </c>
      <c r="G75" s="5">
        <v>79</v>
      </c>
      <c r="H75" s="9">
        <f>IF(G82=0,0,ROUND((G75/G82)*100,3))</f>
        <v>8.9999999999999993E-3</v>
      </c>
      <c r="I75" s="5">
        <f t="shared" si="4"/>
        <v>139</v>
      </c>
      <c r="J75" s="5">
        <f t="shared" si="5"/>
        <v>259</v>
      </c>
    </row>
    <row r="76" spans="1:10" x14ac:dyDescent="0.2">
      <c r="A76" s="8" t="s">
        <v>149</v>
      </c>
      <c r="B76" s="8" t="s">
        <v>150</v>
      </c>
      <c r="C76" s="5">
        <v>10006</v>
      </c>
      <c r="D76" s="5">
        <v>16672</v>
      </c>
      <c r="E76" s="9">
        <f>IF(D82=0,0,ROUND((D76/D82)*100,3))</f>
        <v>1.5</v>
      </c>
      <c r="F76" s="5">
        <v>3064</v>
      </c>
      <c r="G76" s="5">
        <v>6275</v>
      </c>
      <c r="H76" s="9">
        <f>IF(G82=0,0,ROUND((G76/G82)*100,3))</f>
        <v>0.68700000000000006</v>
      </c>
      <c r="I76" s="5">
        <f t="shared" si="4"/>
        <v>327</v>
      </c>
      <c r="J76" s="5">
        <f t="shared" si="5"/>
        <v>266</v>
      </c>
    </row>
    <row r="77" spans="1:10" x14ac:dyDescent="0.2">
      <c r="A77" s="8" t="s">
        <v>151</v>
      </c>
      <c r="B77" s="8" t="s">
        <v>152</v>
      </c>
      <c r="C77" s="5">
        <v>19959</v>
      </c>
      <c r="D77" s="5">
        <v>44068</v>
      </c>
      <c r="E77" s="9">
        <f>IF(D82=0,0,ROUND((D77/D82)*100,3))</f>
        <v>3.9649999999999999</v>
      </c>
      <c r="F77" s="5">
        <v>16946</v>
      </c>
      <c r="G77" s="5">
        <v>33737</v>
      </c>
      <c r="H77" s="9">
        <f>IF(G82=0,0,ROUND((G77/G82)*100,3))</f>
        <v>3.6909999999999998</v>
      </c>
      <c r="I77" s="5">
        <f t="shared" si="4"/>
        <v>118</v>
      </c>
      <c r="J77" s="5">
        <f t="shared" si="5"/>
        <v>131</v>
      </c>
    </row>
    <row r="78" spans="1:10" x14ac:dyDescent="0.2">
      <c r="A78" s="8" t="s">
        <v>153</v>
      </c>
      <c r="B78" s="8" t="s">
        <v>154</v>
      </c>
      <c r="C78" s="5">
        <v>3100</v>
      </c>
      <c r="D78" s="5">
        <v>6198</v>
      </c>
      <c r="E78" s="9">
        <f>IF(D82=0,0,ROUND((D78/D82)*100,3))</f>
        <v>0.55800000000000005</v>
      </c>
      <c r="F78" s="5">
        <v>2720</v>
      </c>
      <c r="G78" s="5">
        <v>5119</v>
      </c>
      <c r="H78" s="9">
        <f>IF(G82=0,0,ROUND((G78/G82)*100,3))</f>
        <v>0.56000000000000005</v>
      </c>
      <c r="I78" s="5">
        <f t="shared" si="4"/>
        <v>114</v>
      </c>
      <c r="J78" s="5">
        <f t="shared" si="5"/>
        <v>121</v>
      </c>
    </row>
    <row r="79" spans="1:10" x14ac:dyDescent="0.2">
      <c r="A79" s="8" t="s">
        <v>155</v>
      </c>
      <c r="B79" s="8" t="s">
        <v>156</v>
      </c>
      <c r="C79" s="5">
        <v>1822</v>
      </c>
      <c r="D79" s="5">
        <v>3694</v>
      </c>
      <c r="E79" s="9">
        <f>IF(D82=0,0,ROUND((D79/D82)*100,3))</f>
        <v>0.33200000000000002</v>
      </c>
      <c r="F79" s="5">
        <v>1119</v>
      </c>
      <c r="G79" s="5">
        <v>1956</v>
      </c>
      <c r="H79" s="9">
        <f>IF(G82=0,0,ROUND((G79/G82)*100,3))</f>
        <v>0.214</v>
      </c>
      <c r="I79" s="5">
        <f t="shared" si="4"/>
        <v>163</v>
      </c>
      <c r="J79" s="5">
        <f t="shared" si="5"/>
        <v>189</v>
      </c>
    </row>
    <row r="80" spans="1:10" x14ac:dyDescent="0.2">
      <c r="A80" s="10"/>
      <c r="B80" s="10" t="s">
        <v>157</v>
      </c>
      <c r="C80" s="11">
        <f>SUM(C6:C79)</f>
        <v>352252</v>
      </c>
      <c r="D80" s="11">
        <f>SUM(D6:D79)</f>
        <v>1007997</v>
      </c>
      <c r="E80" s="12">
        <f>IF(D82=0,0,ROUND((D80/D82)*100,3))</f>
        <v>90.697999999999993</v>
      </c>
      <c r="F80" s="11">
        <f>SUM(F6:F79)</f>
        <v>282139</v>
      </c>
      <c r="G80" s="11">
        <f>SUM(G6:G79)</f>
        <v>820604</v>
      </c>
      <c r="H80" s="12">
        <f>IF(G82=0,0,ROUND((G80/G82)*100,3))</f>
        <v>89.775999999999996</v>
      </c>
      <c r="I80" s="11">
        <f t="shared" si="4"/>
        <v>125</v>
      </c>
      <c r="J80" s="11">
        <f t="shared" si="5"/>
        <v>123</v>
      </c>
    </row>
    <row r="81" spans="1:10" x14ac:dyDescent="0.2">
      <c r="A81" s="8"/>
      <c r="B81" s="8" t="s">
        <v>158</v>
      </c>
      <c r="C81" s="5">
        <v>41802</v>
      </c>
      <c r="D81" s="5">
        <v>103382</v>
      </c>
      <c r="E81" s="9">
        <f>IF(D82=0,0,ROUND((D81/D82)*100,3))</f>
        <v>9.3019999999999996</v>
      </c>
      <c r="F81" s="5">
        <v>43161</v>
      </c>
      <c r="G81" s="5">
        <v>93451</v>
      </c>
      <c r="H81" s="9">
        <f>IF(G82=0,0,ROUND((G81/G82)*100,3))</f>
        <v>10.224</v>
      </c>
      <c r="I81" s="5">
        <f t="shared" si="4"/>
        <v>97</v>
      </c>
      <c r="J81" s="5">
        <f t="shared" si="5"/>
        <v>111</v>
      </c>
    </row>
    <row r="82" spans="1:10" x14ac:dyDescent="0.2">
      <c r="A82" s="10"/>
      <c r="B82" s="10" t="s">
        <v>159</v>
      </c>
      <c r="C82" s="11">
        <f>SUM(C80:C81)</f>
        <v>394054</v>
      </c>
      <c r="D82" s="11">
        <f>SUM(D80:D81)</f>
        <v>1111379</v>
      </c>
      <c r="E82" s="12">
        <f>IF(D82=0,0,ROUND((D82/D82)*100,3))</f>
        <v>100</v>
      </c>
      <c r="F82" s="11">
        <f>SUM(F80:F81)</f>
        <v>325300</v>
      </c>
      <c r="G82" s="11">
        <f>SUM(G80:G81)</f>
        <v>914055</v>
      </c>
      <c r="H82" s="12">
        <f>IF(G82=0,0,ROUND((G82/G82)*100,3))</f>
        <v>100</v>
      </c>
      <c r="I82" s="11">
        <f t="shared" si="4"/>
        <v>121</v>
      </c>
      <c r="J82" s="11">
        <f t="shared" si="5"/>
        <v>122</v>
      </c>
    </row>
  </sheetData>
  <mergeCells count="6">
    <mergeCell ref="A1:J3"/>
    <mergeCell ref="A4:A5"/>
    <mergeCell ref="B4:B5"/>
    <mergeCell ref="C4:E4"/>
    <mergeCell ref="F4:H4"/>
    <mergeCell ref="I4:J4"/>
  </mergeCells>
  <pageMargins left="0.7" right="0.7" top="0.75" bottom="0.75" header="0.3" footer="0.3"/>
  <pageSetup paperSize="0" scale="0" firstPageNumber="0" orientation="portrait" usePrinterDefaults="0" horizontalDpi="0" verticalDpi="0" copies="0"/>
  <headerFooter>
    <oddHeader>&amp;LTZG SPLIT&amp;R05.01.2015 10:22</oddHeader>
    <oddFooter>&amp;CStranica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Tina Curkovic</dc:creator>
  <cp:lastModifiedBy>Tina Curkovic</cp:lastModifiedBy>
  <cp:revision>0</cp:revision>
  <dcterms:created xsi:type="dcterms:W3CDTF">2015-01-07T06:30:04Z</dcterms:created>
  <dcterms:modified xsi:type="dcterms:W3CDTF">2015-01-07T06:30:04Z</dcterms:modified>
  <dc:language>hr-HR</dc:language>
</cp:coreProperties>
</file>