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60" i="1" l="1"/>
  <c r="J64" i="1" l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15" i="1"/>
  <c r="D17" i="1"/>
  <c r="D19" i="1"/>
  <c r="D21" i="1"/>
  <c r="D23" i="1"/>
  <c r="D25" i="1"/>
  <c r="D27" i="1"/>
  <c r="D29" i="1"/>
  <c r="J68" i="1" l="1"/>
  <c r="B34" i="1" l="1"/>
  <c r="D54" i="1"/>
  <c r="G54" i="1"/>
  <c r="J54" i="1"/>
  <c r="M54" i="1"/>
  <c r="P54" i="1"/>
  <c r="D56" i="1"/>
  <c r="G56" i="1"/>
  <c r="J56" i="1"/>
  <c r="M56" i="1"/>
  <c r="P56" i="1"/>
  <c r="D58" i="1"/>
  <c r="G58" i="1"/>
  <c r="J58" i="1"/>
  <c r="M58" i="1"/>
  <c r="D60" i="1"/>
  <c r="G60" i="1"/>
  <c r="J60" i="1"/>
  <c r="M60" i="1"/>
  <c r="D62" i="1"/>
  <c r="G62" i="1"/>
  <c r="J62" i="1"/>
  <c r="M62" i="1"/>
  <c r="D64" i="1"/>
  <c r="G64" i="1"/>
  <c r="D66" i="1"/>
  <c r="G66" i="1"/>
  <c r="J66" i="1"/>
  <c r="D68" i="1"/>
  <c r="G68" i="1"/>
  <c r="D70" i="1"/>
  <c r="G70" i="1"/>
  <c r="O73" i="1" l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D34" i="1" s="1"/>
  <c r="O34" i="1"/>
  <c r="N34" i="1"/>
  <c r="I34" i="1"/>
  <c r="H34" i="1"/>
  <c r="E34" i="1"/>
  <c r="P73" i="1" l="1"/>
  <c r="P34" i="1"/>
  <c r="J34" i="1"/>
  <c r="G34" i="1"/>
  <c r="M73" i="1"/>
  <c r="J73" i="1"/>
  <c r="D73" i="1"/>
  <c r="G73" i="1"/>
  <c r="M34" i="1"/>
</calcChain>
</file>

<file path=xl/sharedStrings.xml><?xml version="1.0" encoding="utf-8"?>
<sst xmlns="http://schemas.openxmlformats.org/spreadsheetml/2006/main" count="52" uniqueCount="25">
  <si>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</si>
  <si>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</si>
  <si>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</si>
  <si>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</si>
  <si>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</si>
  <si>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</si>
  <si>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</si>
  <si>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</si>
  <si>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</si>
  <si>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</si>
  <si>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</si>
  <si>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</si>
  <si>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</si>
  <si>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</si>
  <si>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</si>
  <si>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</si>
  <si>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</si>
  <si>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</si>
  <si>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</si>
  <si>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OPERACIJE ZRAKOPLOVA*</t>
  </si>
  <si>
    <t>PREVEZENO PUTNIKA**</t>
  </si>
  <si>
    <t>* operacija zrakoplova = slijetanje ili polijetanje</t>
  </si>
  <si>
    <t>**putnici = putnici u odlasku + putnici u dolasku</t>
  </si>
  <si>
    <r>
      <t xml:space="preserve">PROSINAC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</si>
  <si>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PROSINAC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</si>
</sst>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i/>
      <sz val="8"/>
      <color rgb="FF3366FF"/>
      <name val="Arial"/>
      <family val="2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13" fillId="2" borderId="8" xfId="0" applyFont="1" applyFill="1" applyBorder="1"/>
    <xf numFmtId="0" fontId="14" fillId="2" borderId="8" xfId="0" applyFont="1" applyFill="1" applyBorder="1"/>
    <xf numFmtId="2" fontId="15" fillId="2" borderId="8" xfId="0" applyNumberFormat="1" applyFont="1" applyFill="1" applyBorder="1"/>
    <xf numFmtId="0" fontId="13" fillId="3" borderId="8" xfId="0" applyFont="1" applyFill="1" applyBorder="1"/>
    <xf numFmtId="0" fontId="14" fillId="3" borderId="8" xfId="0" applyFont="1" applyFill="1" applyBorder="1"/>
    <xf numFmtId="2" fontId="15" fillId="3" borderId="8" xfId="0" applyNumberFormat="1" applyFont="1" applyFill="1" applyBorder="1"/>
    <xf numFmtId="0" fontId="16" fillId="3" borderId="8" xfId="0" applyFont="1" applyFill="1" applyBorder="1"/>
    <xf numFmtId="0" fontId="16" fillId="0" borderId="8" xfId="0" applyFont="1" applyBorder="1"/>
    <xf numFmtId="0" fontId="16" fillId="2" borderId="8" xfId="0" applyFont="1" applyFill="1" applyBorder="1"/>
    <xf numFmtId="0" fontId="17" fillId="2" borderId="8" xfId="0" applyFont="1" applyFill="1" applyBorder="1"/>
    <xf numFmtId="0" fontId="17" fillId="3" borderId="8" xfId="0" applyFont="1" applyFill="1" applyBorder="1"/>
    <xf numFmtId="0" fontId="17" fillId="0" borderId="8" xfId="0" applyFont="1" applyBorder="1"/>
    <xf numFmtId="2" fontId="18" fillId="3" borderId="8" xfId="0" applyNumberFormat="1" applyFont="1" applyFill="1" applyBorder="1"/>
    <xf numFmtId="0" fontId="18" fillId="3" borderId="8" xfId="0" applyFont="1" applyFill="1" applyBorder="1"/>
    <xf numFmtId="0" fontId="18" fillId="2" borderId="8" xfId="0" applyFont="1" applyFill="1" applyBorder="1"/>
    <xf numFmtId="0" fontId="14" fillId="0" borderId="8" xfId="0" applyFont="1" applyBorder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4" fillId="3" borderId="27" xfId="0" applyFont="1" applyFill="1" applyBorder="1"/>
    <xf numFmtId="0" fontId="14" fillId="3" borderId="28" xfId="0" applyFont="1" applyFill="1" applyBorder="1"/>
    <xf numFmtId="2" fontId="15" fillId="3" borderId="28" xfId="0" applyNumberFormat="1" applyFont="1" applyFill="1" applyBorder="1"/>
    <xf numFmtId="0" fontId="13" fillId="3" borderId="28" xfId="0" applyFont="1" applyFill="1" applyBorder="1"/>
    <xf numFmtId="0" fontId="18" fillId="3" borderId="28" xfId="0" applyFont="1" applyFill="1" applyBorder="1"/>
    <xf numFmtId="0" fontId="17" fillId="3" borderId="28" xfId="0" applyFont="1" applyFill="1" applyBorder="1"/>
    <xf numFmtId="0" fontId="16" fillId="3" borderId="28" xfId="0" applyFont="1" applyFill="1" applyBorder="1"/>
    <xf numFmtId="0" fontId="16" fillId="3" borderId="29" xfId="0" applyFont="1" applyFill="1" applyBorder="1"/>
    <xf numFmtId="0" fontId="22" fillId="2" borderId="8" xfId="0" applyFont="1" applyFill="1" applyBorder="1"/>
    <xf numFmtId="0" fontId="22" fillId="3" borderId="8" xfId="0" applyFont="1" applyFill="1" applyBorder="1"/>
    <xf numFmtId="2" fontId="15" fillId="3" borderId="30" xfId="0" applyNumberFormat="1" applyFont="1" applyFill="1" applyBorder="1"/>
    <xf numFmtId="2" fontId="15" fillId="3" borderId="31" xfId="0" applyNumberFormat="1" applyFont="1" applyFill="1" applyBorder="1"/>
    <xf numFmtId="2" fontId="15" fillId="3" borderId="34" xfId="0" applyNumberFormat="1" applyFont="1" applyFill="1" applyBorder="1"/>
    <xf numFmtId="2" fontId="6" fillId="2" borderId="8" xfId="0" applyNumberFormat="1" applyFont="1" applyFill="1" applyBorder="1" applyAlignment="1">
      <alignment horizontal="right" vertical="center"/>
    </xf>
    <xf numFmtId="0" fontId="14" fillId="2" borderId="33" xfId="0" applyFont="1" applyFill="1" applyBorder="1"/>
    <xf numFmtId="0" fontId="18" fillId="3" borderId="31" xfId="0" applyFont="1" applyFill="1" applyBorder="1"/>
    <xf numFmtId="0" fontId="18" fillId="3" borderId="32" xfId="0" applyFont="1" applyFill="1" applyBorder="1"/>
    <xf numFmtId="2" fontId="6" fillId="2" borderId="35" xfId="0" applyNumberFormat="1" applyFont="1" applyFill="1" applyBorder="1" applyAlignment="1">
      <alignment horizontal="right" vertical="center"/>
    </xf>
    <xf numFmtId="0" fontId="13" fillId="2" borderId="33" xfId="0" applyFont="1" applyFill="1" applyBorder="1"/>
    <xf numFmtId="3" fontId="22" fillId="2" borderId="8" xfId="0" applyNumberFormat="1" applyFont="1" applyFill="1" applyBorder="1"/>
    <xf numFmtId="3" fontId="14" fillId="2" borderId="8" xfId="0" applyNumberFormat="1" applyFont="1" applyFill="1" applyBorder="1"/>
    <xf numFmtId="3" fontId="14" fillId="3" borderId="8" xfId="0" applyNumberFormat="1" applyFont="1" applyFill="1" applyBorder="1"/>
    <xf numFmtId="3" fontId="22" fillId="2" borderId="33" xfId="0" applyNumberFormat="1" applyFont="1" applyFill="1" applyBorder="1"/>
    <xf numFmtId="3" fontId="14" fillId="2" borderId="33" xfId="0" applyNumberFormat="1" applyFont="1" applyFill="1" applyBorder="1"/>
    <xf numFmtId="3" fontId="22" fillId="3" borderId="8" xfId="0" applyNumberFormat="1" applyFont="1" applyFill="1" applyBorder="1"/>
    <xf numFmtId="3" fontId="14" fillId="2" borderId="9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21" fillId="2" borderId="33" xfId="0" applyNumberFormat="1" applyFont="1" applyFill="1" applyBorder="1"/>
    <xf numFmtId="3" fontId="21" fillId="0" borderId="8" xfId="0" applyNumberFormat="1" applyFont="1" applyBorder="1"/>
    <xf numFmtId="3" fontId="17" fillId="0" borderId="8" xfId="0" applyNumberFormat="1" applyFont="1" applyBorder="1"/>
    <xf numFmtId="3" fontId="5" fillId="2" borderId="8" xfId="0" applyNumberFormat="1" applyFont="1" applyFill="1" applyBorder="1"/>
    <xf numFmtId="3" fontId="5" fillId="3" borderId="8" xfId="0" applyNumberFormat="1" applyFont="1" applyFill="1" applyBorder="1"/>
    <xf numFmtId="3" fontId="22" fillId="3" borderId="28" xfId="0" applyNumberFormat="1" applyFont="1" applyFill="1" applyBorder="1"/>
    <xf numFmtId="3" fontId="14" fillId="3" borderId="28" xfId="0" applyNumberFormat="1" applyFont="1" applyFill="1" applyBorder="1"/>
    <xf numFmtId="3" fontId="1" fillId="3" borderId="8" xfId="0" applyNumberFormat="1" applyFont="1" applyFill="1" applyBorder="1"/>
    <xf numFmtId="3" fontId="5" fillId="2" borderId="9" xfId="0" applyNumberFormat="1" applyFont="1" applyFill="1" applyBorder="1"/>
    <xf numFmtId="3" fontId="3" fillId="2" borderId="8" xfId="0" applyNumberFormat="1" applyFont="1" applyFill="1" applyBorder="1"/>
    <xf numFmtId="3" fontId="3" fillId="0" borderId="8" xfId="0" applyNumberFormat="1" applyFont="1" applyBorder="1"/>
    <xf numFmtId="3" fontId="5" fillId="0" borderId="8" xfId="0" applyNumberFormat="1" applyFont="1" applyFill="1" applyBorder="1"/>
    <xf numFmtId="3" fontId="3" fillId="0" borderId="8" xfId="0" applyNumberFormat="1" applyFont="1" applyFill="1" applyBorder="1"/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3726405" cy="853182"/>
    <xdr:sp macro="" textlink="">
      <xdr:nvSpPr>
        <xdr:cNvPr id="3" name="TextBox 2"/>
        <xdr:cNvSpPr txBox="1"/>
      </xdr:nvSpPr>
      <xdr:spPr>
        <a:xfrm>
          <a:off x="2164080" y="0"/>
          <a:ext cx="3726405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080669" cy="867866"/>
    <xdr:sp macro="" textlink="">
      <xdr:nvSpPr>
        <xdr:cNvPr id="2" name="TextBox 6"/>
        <xdr:cNvSpPr txBox="1"/>
      </xdr:nvSpPr>
      <xdr:spPr>
        <a:xfrm>
          <a:off x="2164080" y="6992112"/>
          <a:ext cx="4080669" cy="867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6"/>
  <sheetViews>
    <sheetView tabSelected="1" topLeftCell="A13" zoomScale="125" zoomScaleNormal="125" workbookViewId="0">
      <selection activeCell="J29" sqref="J29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96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26" x14ac:dyDescent="0.2">
      <c r="A9" s="107" t="s">
        <v>23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104" t="s">
        <v>19</v>
      </c>
      <c r="C12" s="105"/>
      <c r="D12" s="106"/>
      <c r="E12" s="104" t="s">
        <v>20</v>
      </c>
      <c r="F12" s="105"/>
      <c r="G12" s="106"/>
      <c r="H12" s="104" t="s">
        <v>15</v>
      </c>
      <c r="I12" s="105"/>
      <c r="J12" s="106"/>
      <c r="K12" s="104" t="s">
        <v>17</v>
      </c>
      <c r="L12" s="105"/>
      <c r="M12" s="106"/>
      <c r="N12" s="109" t="s">
        <v>18</v>
      </c>
      <c r="O12" s="105"/>
      <c r="P12" s="106"/>
    </row>
    <row r="13" spans="1:26" x14ac:dyDescent="0.2">
      <c r="A13" s="99"/>
      <c r="B13" s="94">
        <v>2014</v>
      </c>
      <c r="C13" s="92">
        <v>2015</v>
      </c>
      <c r="D13" s="101" t="s">
        <v>6</v>
      </c>
      <c r="E13" s="94">
        <v>2014</v>
      </c>
      <c r="F13" s="92">
        <v>2015</v>
      </c>
      <c r="G13" s="112" t="s">
        <v>6</v>
      </c>
      <c r="H13" s="94">
        <v>2014</v>
      </c>
      <c r="I13" s="92">
        <v>2015</v>
      </c>
      <c r="J13" s="101" t="s">
        <v>6</v>
      </c>
      <c r="K13" s="94">
        <v>2014</v>
      </c>
      <c r="L13" s="92">
        <v>2015</v>
      </c>
      <c r="M13" s="112" t="s">
        <v>6</v>
      </c>
      <c r="N13" s="94">
        <v>2014</v>
      </c>
      <c r="O13" s="92">
        <v>2015</v>
      </c>
      <c r="P13" s="101" t="s">
        <v>6</v>
      </c>
    </row>
    <row r="14" spans="1:26" ht="13.5" thickBot="1" x14ac:dyDescent="0.25">
      <c r="A14" s="100"/>
      <c r="B14" s="95"/>
      <c r="C14" s="93"/>
      <c r="D14" s="102"/>
      <c r="E14" s="95"/>
      <c r="F14" s="93"/>
      <c r="G14" s="113"/>
      <c r="H14" s="95"/>
      <c r="I14" s="93"/>
      <c r="J14" s="102"/>
      <c r="K14" s="95"/>
      <c r="L14" s="93"/>
      <c r="M14" s="113"/>
      <c r="N14" s="95"/>
      <c r="O14" s="93"/>
      <c r="P14" s="102"/>
    </row>
    <row r="15" spans="1:26" ht="13.5" thickTop="1" x14ac:dyDescent="0.2">
      <c r="A15" s="10" t="s">
        <v>7</v>
      </c>
      <c r="B15" s="69">
        <v>2867</v>
      </c>
      <c r="C15" s="70">
        <v>2803</v>
      </c>
      <c r="D15" s="67">
        <f>((C15-B15)/B15)*100</f>
        <v>-2.2322985699337288</v>
      </c>
      <c r="E15" s="69">
        <v>161868</v>
      </c>
      <c r="F15" s="70">
        <v>168467</v>
      </c>
      <c r="G15" s="67">
        <f>((F15-E15)/E15)*100</f>
        <v>4.0767786097313863</v>
      </c>
      <c r="H15" s="69">
        <v>10</v>
      </c>
      <c r="I15" s="70">
        <v>86</v>
      </c>
      <c r="J15" s="67">
        <f>((I15-H15)/H15)*100</f>
        <v>760</v>
      </c>
      <c r="K15" s="69">
        <v>361478</v>
      </c>
      <c r="L15" s="70">
        <v>403817</v>
      </c>
      <c r="M15" s="67">
        <f>((L15-K15)/K15)*100</f>
        <v>11.712746003906185</v>
      </c>
      <c r="N15" s="69">
        <v>195435</v>
      </c>
      <c r="O15" s="75">
        <v>228133</v>
      </c>
      <c r="P15" s="67">
        <f>((O15-N15)/N15)*100</f>
        <v>16.730882390564638</v>
      </c>
    </row>
    <row r="16" spans="1:26" x14ac:dyDescent="0.2">
      <c r="A16" s="11"/>
      <c r="B16" s="74"/>
      <c r="C16" s="71"/>
      <c r="D16" s="61"/>
      <c r="E16" s="74"/>
      <c r="F16" s="71"/>
      <c r="G16" s="23"/>
      <c r="H16" s="74"/>
      <c r="I16" s="71"/>
      <c r="J16" s="23"/>
      <c r="K16" s="74"/>
      <c r="L16" s="71"/>
      <c r="M16" s="23"/>
      <c r="N16" s="74"/>
      <c r="O16" s="76"/>
      <c r="P16" s="24"/>
    </row>
    <row r="17" spans="1:16" x14ac:dyDescent="0.2">
      <c r="A17" s="12" t="s">
        <v>8</v>
      </c>
      <c r="B17" s="69">
        <v>526</v>
      </c>
      <c r="C17" s="70">
        <v>565</v>
      </c>
      <c r="D17" s="63">
        <f>((C17-B17)/B17)*100</f>
        <v>7.4144486692015201</v>
      </c>
      <c r="E17" s="69">
        <v>30645</v>
      </c>
      <c r="F17" s="70">
        <v>27059</v>
      </c>
      <c r="G17" s="63">
        <f>((F17-E17)/E17)*100</f>
        <v>-11.701745798662099</v>
      </c>
      <c r="H17" s="69">
        <v>1223</v>
      </c>
      <c r="I17" s="70">
        <v>1356</v>
      </c>
      <c r="J17" s="63">
        <f>((I17-H17)/H17)*100</f>
        <v>10.874897792313982</v>
      </c>
      <c r="K17" s="69">
        <v>17852</v>
      </c>
      <c r="L17" s="70">
        <v>16025</v>
      </c>
      <c r="M17" s="63">
        <f>((L17-K17)/K17)*100</f>
        <v>-10.234147434461125</v>
      </c>
      <c r="N17" s="69">
        <v>22</v>
      </c>
      <c r="O17" s="75">
        <v>48</v>
      </c>
      <c r="P17" s="63">
        <f>((O17-N17)/N17)*100</f>
        <v>118.18181818181819</v>
      </c>
    </row>
    <row r="18" spans="1:16" x14ac:dyDescent="0.2">
      <c r="A18" s="11"/>
      <c r="B18" s="74"/>
      <c r="C18" s="71"/>
      <c r="D18" s="62"/>
      <c r="E18" s="74"/>
      <c r="F18" s="71"/>
      <c r="G18" s="23"/>
      <c r="H18" s="74"/>
      <c r="I18" s="71"/>
      <c r="J18" s="23"/>
      <c r="K18" s="74"/>
      <c r="L18" s="71"/>
      <c r="M18" s="23"/>
      <c r="N18" s="74"/>
      <c r="O18" s="76"/>
      <c r="P18" s="25"/>
    </row>
    <row r="19" spans="1:16" x14ac:dyDescent="0.2">
      <c r="A19" s="12" t="s">
        <v>9</v>
      </c>
      <c r="B19" s="69">
        <v>250</v>
      </c>
      <c r="C19" s="70">
        <v>316</v>
      </c>
      <c r="D19" s="63">
        <f>((C19-B19)/B19)*100</f>
        <v>26.400000000000002</v>
      </c>
      <c r="E19" s="69">
        <v>14739</v>
      </c>
      <c r="F19" s="70">
        <v>18070</v>
      </c>
      <c r="G19" s="63">
        <f>((F19-E19)/E19)*100</f>
        <v>22.599905013908678</v>
      </c>
      <c r="H19" s="69">
        <v>623</v>
      </c>
      <c r="I19" s="70">
        <v>347</v>
      </c>
      <c r="J19" s="63">
        <f>((I19-H19)/H19)*100</f>
        <v>-44.301765650080256</v>
      </c>
      <c r="K19" s="69">
        <v>17900</v>
      </c>
      <c r="L19" s="70">
        <v>17576</v>
      </c>
      <c r="M19" s="63">
        <f>((L19-K19)/K19)*100</f>
        <v>-1.8100558659217878</v>
      </c>
      <c r="N19" s="69"/>
      <c r="O19" s="77"/>
      <c r="P19" s="26"/>
    </row>
    <row r="20" spans="1:16" x14ac:dyDescent="0.2">
      <c r="A20" s="11"/>
      <c r="B20" s="74"/>
      <c r="C20" s="71"/>
      <c r="D20" s="62"/>
      <c r="E20" s="74"/>
      <c r="F20" s="71"/>
      <c r="G20" s="23"/>
      <c r="H20" s="74"/>
      <c r="I20" s="71"/>
      <c r="J20" s="23"/>
      <c r="K20" s="74"/>
      <c r="L20" s="71"/>
      <c r="M20" s="23"/>
      <c r="N20" s="74"/>
      <c r="O20" s="78"/>
      <c r="P20" s="24"/>
    </row>
    <row r="21" spans="1:16" x14ac:dyDescent="0.2">
      <c r="A21" s="12" t="s">
        <v>10</v>
      </c>
      <c r="B21" s="69">
        <v>114</v>
      </c>
      <c r="C21" s="70">
        <v>130</v>
      </c>
      <c r="D21" s="63">
        <f>((C21-B21)/B21)*100</f>
        <v>14.035087719298245</v>
      </c>
      <c r="E21" s="69">
        <v>653</v>
      </c>
      <c r="F21" s="70">
        <v>623</v>
      </c>
      <c r="G21" s="63">
        <f>((F21-E21)/E21)*100</f>
        <v>-4.5941807044410412</v>
      </c>
      <c r="H21" s="69"/>
      <c r="I21" s="70"/>
      <c r="J21" s="63" t="e">
        <f>((I21-H21)/H21)*100</f>
        <v>#DIV/0!</v>
      </c>
      <c r="K21" s="69">
        <v>184</v>
      </c>
      <c r="L21" s="70">
        <v>165</v>
      </c>
      <c r="M21" s="63">
        <f>((L21-K21)/K21)*100</f>
        <v>-10.326086956521738</v>
      </c>
      <c r="N21" s="69">
        <v>1</v>
      </c>
      <c r="O21" s="70">
        <v>8</v>
      </c>
      <c r="P21" s="26"/>
    </row>
    <row r="22" spans="1:16" x14ac:dyDescent="0.2">
      <c r="A22" s="11"/>
      <c r="B22" s="74"/>
      <c r="C22" s="71"/>
      <c r="D22" s="62"/>
      <c r="E22" s="74"/>
      <c r="F22" s="71"/>
      <c r="G22" s="23"/>
      <c r="H22" s="74"/>
      <c r="I22" s="71"/>
      <c r="J22" s="23"/>
      <c r="K22" s="74"/>
      <c r="L22" s="71"/>
      <c r="M22" s="23"/>
      <c r="N22" s="80"/>
      <c r="O22" s="81"/>
      <c r="P22" s="25"/>
    </row>
    <row r="23" spans="1:16" x14ac:dyDescent="0.2">
      <c r="A23" s="12" t="s">
        <v>11</v>
      </c>
      <c r="B23" s="69">
        <v>154</v>
      </c>
      <c r="C23" s="70">
        <v>121</v>
      </c>
      <c r="D23" s="63">
        <f>((C23-B23)/B23)*100</f>
        <v>-21.428571428571427</v>
      </c>
      <c r="E23" s="69">
        <v>1352</v>
      </c>
      <c r="F23" s="70">
        <v>854</v>
      </c>
      <c r="G23" s="63">
        <f>((F23-E23)/E23)*100</f>
        <v>-36.834319526627219</v>
      </c>
      <c r="H23" s="69">
        <v>449</v>
      </c>
      <c r="I23" s="70">
        <v>1112</v>
      </c>
      <c r="J23" s="63">
        <f>((I23-H23)/H23)*100</f>
        <v>147.66146993318486</v>
      </c>
      <c r="K23" s="69"/>
      <c r="L23" s="70"/>
      <c r="M23" s="63"/>
      <c r="N23" s="79"/>
      <c r="O23" s="82"/>
      <c r="P23" s="26"/>
    </row>
    <row r="24" spans="1:16" x14ac:dyDescent="0.2">
      <c r="A24" s="11"/>
      <c r="B24" s="74"/>
      <c r="C24" s="71"/>
      <c r="D24" s="62"/>
      <c r="E24" s="74"/>
      <c r="F24" s="71"/>
      <c r="G24" s="23"/>
      <c r="H24" s="74"/>
      <c r="I24" s="71"/>
      <c r="J24" s="30"/>
      <c r="K24" s="74"/>
      <c r="L24" s="71"/>
      <c r="M24" s="23"/>
      <c r="N24" s="24"/>
      <c r="O24" s="28"/>
      <c r="P24" s="24"/>
    </row>
    <row r="25" spans="1:16" x14ac:dyDescent="0.2">
      <c r="A25" s="12" t="s">
        <v>12</v>
      </c>
      <c r="B25" s="69">
        <v>92</v>
      </c>
      <c r="C25" s="70">
        <v>41</v>
      </c>
      <c r="D25" s="63">
        <f>((C25-B25)/B25)*100</f>
        <v>-55.434782608695656</v>
      </c>
      <c r="E25" s="69">
        <v>54</v>
      </c>
      <c r="F25" s="70">
        <v>120</v>
      </c>
      <c r="G25" s="63">
        <f>((F25-E25)/E25)*100</f>
        <v>122.22222222222223</v>
      </c>
      <c r="H25" s="69"/>
      <c r="I25" s="70"/>
      <c r="J25" s="63"/>
      <c r="K25" s="72"/>
      <c r="L25" s="70"/>
      <c r="M25" s="20"/>
      <c r="N25" s="26"/>
      <c r="O25" s="27"/>
      <c r="P25" s="26"/>
    </row>
    <row r="26" spans="1:16" x14ac:dyDescent="0.2">
      <c r="A26" s="11"/>
      <c r="B26" s="74"/>
      <c r="C26" s="71"/>
      <c r="D26" s="62"/>
      <c r="E26" s="74"/>
      <c r="F26" s="71"/>
      <c r="G26" s="23"/>
      <c r="H26" s="74"/>
      <c r="I26" s="71"/>
      <c r="J26" s="30"/>
      <c r="K26" s="74"/>
      <c r="L26" s="71"/>
      <c r="M26" s="22"/>
      <c r="N26" s="24"/>
      <c r="O26" s="28"/>
      <c r="P26" s="25"/>
    </row>
    <row r="27" spans="1:16" x14ac:dyDescent="0.2">
      <c r="A27" s="12" t="s">
        <v>13</v>
      </c>
      <c r="B27" s="69">
        <v>20</v>
      </c>
      <c r="C27" s="70">
        <v>101</v>
      </c>
      <c r="D27" s="63">
        <f>((C27-B27)/B27)*100</f>
        <v>405</v>
      </c>
      <c r="E27" s="69">
        <v>277</v>
      </c>
      <c r="F27" s="70">
        <v>41</v>
      </c>
      <c r="G27" s="63">
        <f>((F27-E27)/E27)*100</f>
        <v>-85.198555956678703</v>
      </c>
      <c r="H27" s="69"/>
      <c r="I27" s="70">
        <v>2</v>
      </c>
      <c r="J27" s="63"/>
      <c r="K27" s="73"/>
      <c r="L27" s="70"/>
      <c r="M27" s="19"/>
      <c r="N27" s="26"/>
      <c r="O27" s="27"/>
      <c r="P27" s="26"/>
    </row>
    <row r="28" spans="1:16" x14ac:dyDescent="0.2">
      <c r="A28" s="11"/>
      <c r="B28" s="74"/>
      <c r="C28" s="71"/>
      <c r="D28" s="62"/>
      <c r="E28" s="74"/>
      <c r="F28" s="71"/>
      <c r="G28" s="23"/>
      <c r="H28" s="74"/>
      <c r="I28" s="71"/>
      <c r="J28" s="65"/>
      <c r="K28" s="22"/>
      <c r="L28" s="22"/>
      <c r="M28" s="22"/>
      <c r="N28" s="24"/>
      <c r="O28" s="28"/>
      <c r="P28" s="24"/>
    </row>
    <row r="29" spans="1:16" x14ac:dyDescent="0.2">
      <c r="A29" s="12" t="s">
        <v>2</v>
      </c>
      <c r="B29" s="69">
        <v>2</v>
      </c>
      <c r="C29" s="70">
        <v>4</v>
      </c>
      <c r="D29" s="63">
        <f>((C29-B29)/B29)*100</f>
        <v>100</v>
      </c>
      <c r="E29" s="69">
        <v>8</v>
      </c>
      <c r="F29" s="70">
        <v>2</v>
      </c>
      <c r="G29" s="63">
        <f>((F29-E29)/E29)*100</f>
        <v>-75</v>
      </c>
      <c r="H29" s="72"/>
      <c r="I29" s="70"/>
      <c r="J29" s="63"/>
      <c r="K29" s="64"/>
      <c r="L29" s="19"/>
      <c r="M29" s="19"/>
      <c r="N29" s="26"/>
      <c r="O29" s="27"/>
      <c r="P29" s="26"/>
    </row>
    <row r="30" spans="1:16" x14ac:dyDescent="0.2">
      <c r="A30" s="11"/>
      <c r="B30" s="74"/>
      <c r="C30" s="71"/>
      <c r="D30" s="62"/>
      <c r="E30" s="74"/>
      <c r="F30" s="71"/>
      <c r="G30" s="23"/>
      <c r="H30" s="22"/>
      <c r="I30" s="22"/>
      <c r="J30" s="66"/>
      <c r="K30" s="33"/>
      <c r="L30" s="33"/>
      <c r="M30" s="33"/>
      <c r="N30" s="25"/>
      <c r="O30" s="29"/>
      <c r="P30" s="25"/>
    </row>
    <row r="31" spans="1:16" x14ac:dyDescent="0.2">
      <c r="A31" s="12" t="s">
        <v>5</v>
      </c>
      <c r="B31" s="69">
        <v>26</v>
      </c>
      <c r="C31" s="70">
        <v>121</v>
      </c>
      <c r="D31" s="63">
        <f>((C31-B31)/B31)*100</f>
        <v>365.38461538461536</v>
      </c>
      <c r="E31" s="69">
        <v>26</v>
      </c>
      <c r="F31" s="70">
        <v>429</v>
      </c>
      <c r="G31" s="63">
        <f>((F31-E31)/E31)*100</f>
        <v>1550</v>
      </c>
      <c r="H31" s="68"/>
      <c r="I31" s="19"/>
      <c r="J31" s="32"/>
      <c r="K31" s="27"/>
      <c r="L31" s="19"/>
      <c r="M31" s="19"/>
      <c r="N31" s="26"/>
      <c r="O31" s="27"/>
      <c r="P31" s="26"/>
    </row>
    <row r="32" spans="1:16" ht="13.5" thickBot="1" x14ac:dyDescent="0.25">
      <c r="A32" s="13"/>
      <c r="B32" s="50"/>
      <c r="C32" s="51"/>
      <c r="D32" s="60"/>
      <c r="E32" s="53"/>
      <c r="F32" s="51"/>
      <c r="G32" s="51"/>
      <c r="H32" s="51"/>
      <c r="I32" s="51"/>
      <c r="J32" s="54"/>
      <c r="K32" s="55"/>
      <c r="L32" s="51"/>
      <c r="M32" s="51"/>
      <c r="N32" s="56"/>
      <c r="O32" s="55"/>
      <c r="P32" s="57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37">
        <f>SUM(B15:B33)</f>
        <v>4051</v>
      </c>
      <c r="C34" s="34">
        <f>SUM(C15:C31)</f>
        <v>4202</v>
      </c>
      <c r="D34" s="35">
        <f>((C34-B34)/B34)*100</f>
        <v>3.7274746976055297</v>
      </c>
      <c r="E34" s="37">
        <f>SUM(E15:E31)</f>
        <v>209622</v>
      </c>
      <c r="F34" s="34">
        <f>SUM(F15:F31)</f>
        <v>215665</v>
      </c>
      <c r="G34" s="35">
        <f>((F34-E34)/E34)*100</f>
        <v>2.882808102203013</v>
      </c>
      <c r="H34" s="37">
        <f>SUM(H15:H31)</f>
        <v>2305</v>
      </c>
      <c r="I34" s="34">
        <f>SUM(I15:I31)</f>
        <v>2903</v>
      </c>
      <c r="J34" s="35">
        <f>((I34-H34)/H34)*100</f>
        <v>25.943600867678956</v>
      </c>
      <c r="K34" s="36">
        <f>SUM(K15:K31)</f>
        <v>397414</v>
      </c>
      <c r="L34" s="34">
        <f>SUM(L15:L31)</f>
        <v>437583</v>
      </c>
      <c r="M34" s="35">
        <f>((L34-K34)/K34)*100</f>
        <v>10.10759560559014</v>
      </c>
      <c r="N34" s="37">
        <f>SUM(N15:N31)</f>
        <v>195458</v>
      </c>
      <c r="O34" s="34">
        <f>SUM(O15:O32)</f>
        <v>228189</v>
      </c>
      <c r="P34" s="35">
        <f>((O34-N34)/N34)*100</f>
        <v>16.745797051028866</v>
      </c>
    </row>
    <row r="35" spans="1:16" x14ac:dyDescent="0.2">
      <c r="M35" s="1"/>
    </row>
    <row r="36" spans="1:16" x14ac:dyDescent="0.2">
      <c r="A36" t="s">
        <v>21</v>
      </c>
      <c r="M36" s="1"/>
    </row>
    <row r="37" spans="1:16" x14ac:dyDescent="0.2">
      <c r="A37" t="s">
        <v>22</v>
      </c>
      <c r="M37" s="1"/>
    </row>
    <row r="39" spans="1:16" x14ac:dyDescent="0.2">
      <c r="M39" t="s">
        <v>16</v>
      </c>
    </row>
    <row r="47" spans="1:16" x14ac:dyDescent="0.2">
      <c r="A47" s="96" t="s">
        <v>0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</row>
    <row r="48" spans="1:16" x14ac:dyDescent="0.2">
      <c r="A48" s="97" t="s">
        <v>24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</row>
    <row r="50" spans="1:16" ht="13.5" thickBot="1" x14ac:dyDescent="0.25"/>
    <row r="51" spans="1:16" x14ac:dyDescent="0.2">
      <c r="A51" s="9" t="s">
        <v>1</v>
      </c>
      <c r="B51" s="109" t="s">
        <v>3</v>
      </c>
      <c r="C51" s="105"/>
      <c r="D51" s="106"/>
      <c r="E51" s="109" t="s">
        <v>14</v>
      </c>
      <c r="F51" s="105"/>
      <c r="G51" s="106"/>
      <c r="H51" s="109" t="s">
        <v>15</v>
      </c>
      <c r="I51" s="105"/>
      <c r="J51" s="106"/>
      <c r="K51" s="109" t="s">
        <v>17</v>
      </c>
      <c r="L51" s="105"/>
      <c r="M51" s="106"/>
      <c r="N51" s="109" t="s">
        <v>18</v>
      </c>
      <c r="O51" s="105"/>
      <c r="P51" s="106"/>
    </row>
    <row r="52" spans="1:16" x14ac:dyDescent="0.2">
      <c r="A52" s="110"/>
      <c r="B52" s="94">
        <v>2014</v>
      </c>
      <c r="C52" s="92">
        <v>2015</v>
      </c>
      <c r="D52" s="101" t="s">
        <v>6</v>
      </c>
      <c r="E52" s="94">
        <v>2014</v>
      </c>
      <c r="F52" s="92">
        <v>2015</v>
      </c>
      <c r="G52" s="112" t="s">
        <v>6</v>
      </c>
      <c r="H52" s="94">
        <v>2014</v>
      </c>
      <c r="I52" s="92">
        <v>2015</v>
      </c>
      <c r="J52" s="101" t="s">
        <v>6</v>
      </c>
      <c r="K52" s="94">
        <v>2014</v>
      </c>
      <c r="L52" s="92">
        <v>2015</v>
      </c>
      <c r="M52" s="112" t="s">
        <v>6</v>
      </c>
      <c r="N52" s="94">
        <v>2014</v>
      </c>
      <c r="O52" s="92">
        <v>2015</v>
      </c>
      <c r="P52" s="101" t="s">
        <v>6</v>
      </c>
    </row>
    <row r="53" spans="1:16" ht="13.5" thickBot="1" x14ac:dyDescent="0.25">
      <c r="A53" s="111"/>
      <c r="B53" s="95"/>
      <c r="C53" s="93"/>
      <c r="D53" s="102"/>
      <c r="E53" s="95"/>
      <c r="F53" s="93"/>
      <c r="G53" s="113"/>
      <c r="H53" s="95"/>
      <c r="I53" s="93"/>
      <c r="J53" s="102"/>
      <c r="K53" s="95"/>
      <c r="L53" s="93"/>
      <c r="M53" s="113"/>
      <c r="N53" s="95"/>
      <c r="O53" s="93"/>
      <c r="P53" s="102"/>
    </row>
    <row r="54" spans="1:16" ht="13.5" thickTop="1" x14ac:dyDescent="0.2">
      <c r="A54" s="10" t="s">
        <v>7</v>
      </c>
      <c r="B54" s="69">
        <v>37713</v>
      </c>
      <c r="C54" s="82">
        <v>39780</v>
      </c>
      <c r="D54" s="20">
        <f>((C54-B54)/B54)*100</f>
        <v>5.4808686659772485</v>
      </c>
      <c r="E54" s="69">
        <v>2391853</v>
      </c>
      <c r="F54" s="82">
        <v>2550226</v>
      </c>
      <c r="G54" s="20">
        <f>((F54-E54)/E54)*100</f>
        <v>6.6213517302275688</v>
      </c>
      <c r="H54" s="69">
        <v>3151</v>
      </c>
      <c r="I54" s="82">
        <v>4091</v>
      </c>
      <c r="J54" s="20">
        <f>((I54-H54)/H54)*100</f>
        <v>29.831799428752774</v>
      </c>
      <c r="K54" s="69">
        <v>4916186</v>
      </c>
      <c r="L54" s="82">
        <v>4990556</v>
      </c>
      <c r="M54" s="20">
        <f>((L54-K54)/K54)*100</f>
        <v>1.512758060821946</v>
      </c>
      <c r="N54" s="69">
        <v>1916059</v>
      </c>
      <c r="O54" s="87">
        <v>2036904</v>
      </c>
      <c r="P54" s="20">
        <f>((O54-N54)/N54)*100</f>
        <v>6.3069561010386428</v>
      </c>
    </row>
    <row r="55" spans="1:16" x14ac:dyDescent="0.2">
      <c r="A55" s="11"/>
      <c r="B55" s="74"/>
      <c r="C55" s="83"/>
      <c r="D55" s="23"/>
      <c r="E55" s="74"/>
      <c r="F55" s="83"/>
      <c r="G55" s="23"/>
      <c r="H55" s="74"/>
      <c r="I55" s="83"/>
      <c r="J55" s="23"/>
      <c r="K55" s="74"/>
      <c r="L55" s="83"/>
      <c r="M55" s="23"/>
      <c r="N55" s="74"/>
      <c r="O55" s="86"/>
      <c r="P55" s="24"/>
    </row>
    <row r="56" spans="1:16" x14ac:dyDescent="0.2">
      <c r="A56" s="12" t="s">
        <v>8</v>
      </c>
      <c r="B56" s="69">
        <v>19748</v>
      </c>
      <c r="C56" s="82">
        <v>21945</v>
      </c>
      <c r="D56" s="20">
        <f>((C56-B56)/B56)*100</f>
        <v>11.125177233137533</v>
      </c>
      <c r="E56" s="69">
        <v>1729018</v>
      </c>
      <c r="F56" s="82">
        <v>1930665</v>
      </c>
      <c r="G56" s="20">
        <f>((F56-E56)/E56)*100</f>
        <v>11.662515948359127</v>
      </c>
      <c r="H56" s="69">
        <v>17458</v>
      </c>
      <c r="I56" s="82">
        <v>18341</v>
      </c>
      <c r="J56" s="20">
        <f>((I56-H56)/H56)*100</f>
        <v>5.0578531332340475</v>
      </c>
      <c r="K56" s="69">
        <v>427988</v>
      </c>
      <c r="L56" s="82">
        <v>400932</v>
      </c>
      <c r="M56" s="20">
        <f>((L56-K56)/K56)*100</f>
        <v>-6.3216725702589791</v>
      </c>
      <c r="N56" s="69">
        <v>9942</v>
      </c>
      <c r="O56" s="87">
        <v>11089</v>
      </c>
      <c r="P56" s="20">
        <f>((O56-N56)/N56)*100</f>
        <v>11.536914101790384</v>
      </c>
    </row>
    <row r="57" spans="1:16" x14ac:dyDescent="0.2">
      <c r="A57" s="11"/>
      <c r="B57" s="74"/>
      <c r="C57" s="83"/>
      <c r="D57" s="23"/>
      <c r="E57" s="74"/>
      <c r="F57" s="90"/>
      <c r="G57" s="23"/>
      <c r="H57" s="74"/>
      <c r="I57" s="90"/>
      <c r="J57" s="23"/>
      <c r="K57" s="74"/>
      <c r="L57" s="90"/>
      <c r="M57" s="23"/>
      <c r="N57" s="74"/>
      <c r="O57" s="86"/>
      <c r="P57" s="25"/>
    </row>
    <row r="58" spans="1:16" x14ac:dyDescent="0.2">
      <c r="A58" s="12" t="s">
        <v>9</v>
      </c>
      <c r="B58" s="69">
        <v>16602</v>
      </c>
      <c r="C58" s="82">
        <v>16852</v>
      </c>
      <c r="D58" s="20">
        <f>((C58-B58)/B58)*100</f>
        <v>1.5058426695578846</v>
      </c>
      <c r="E58" s="69">
        <v>1570175</v>
      </c>
      <c r="F58" s="82">
        <v>1679260</v>
      </c>
      <c r="G58" s="20">
        <f>((F58-E58)/E58)*100</f>
        <v>6.9473147897527348</v>
      </c>
      <c r="H58" s="69">
        <v>14296</v>
      </c>
      <c r="I58" s="82">
        <v>14335</v>
      </c>
      <c r="J58" s="20">
        <f>((I58-H58)/H58)*100</f>
        <v>0.27280358142137662</v>
      </c>
      <c r="K58" s="69">
        <v>290117</v>
      </c>
      <c r="L58" s="82">
        <v>253097</v>
      </c>
      <c r="M58" s="20">
        <f>((L58-K58)/K58)*100</f>
        <v>-12.76036909246959</v>
      </c>
      <c r="N58" s="69"/>
      <c r="O58" s="88"/>
      <c r="P58" s="26"/>
    </row>
    <row r="59" spans="1:16" x14ac:dyDescent="0.2">
      <c r="A59" s="11"/>
      <c r="B59" s="74"/>
      <c r="C59" s="90"/>
      <c r="D59" s="23"/>
      <c r="E59" s="74"/>
      <c r="F59" s="90"/>
      <c r="G59" s="23"/>
      <c r="H59" s="74"/>
      <c r="I59" s="90"/>
      <c r="J59" s="23"/>
      <c r="K59" s="74"/>
      <c r="L59" s="90"/>
      <c r="M59" s="23"/>
      <c r="N59" s="74"/>
      <c r="O59" s="91"/>
      <c r="P59" s="24"/>
    </row>
    <row r="60" spans="1:16" x14ac:dyDescent="0.2">
      <c r="A60" s="12" t="s">
        <v>10</v>
      </c>
      <c r="B60" s="69">
        <v>7157</v>
      </c>
      <c r="C60" s="82">
        <v>6939</v>
      </c>
      <c r="D60" s="20">
        <f>((C60-B60)/B60)*100</f>
        <v>-3.0459689814167947</v>
      </c>
      <c r="E60" s="69">
        <v>370314</v>
      </c>
      <c r="F60" s="82">
        <v>347044</v>
      </c>
      <c r="G60" s="20">
        <f>((F60-E60)/E60)*100</f>
        <v>-6.2838564029445276</v>
      </c>
      <c r="H60" s="69">
        <v>7118</v>
      </c>
      <c r="I60" s="82">
        <v>7199</v>
      </c>
      <c r="J60" s="20">
        <f>((I60-H60)/H60)*100</f>
        <v>1.1379601011520091</v>
      </c>
      <c r="K60" s="69">
        <v>5675</v>
      </c>
      <c r="L60" s="82">
        <v>5930</v>
      </c>
      <c r="M60" s="20">
        <f>((L60-K60)/K60)*100</f>
        <v>4.4933920704845818</v>
      </c>
      <c r="N60" s="69">
        <v>368</v>
      </c>
      <c r="O60" s="82">
        <v>413</v>
      </c>
      <c r="P60" s="20">
        <f>((O60-N60)/N60)*100</f>
        <v>12.228260869565217</v>
      </c>
    </row>
    <row r="61" spans="1:16" x14ac:dyDescent="0.2">
      <c r="A61" s="11"/>
      <c r="B61" s="74"/>
      <c r="C61" s="83"/>
      <c r="D61" s="23"/>
      <c r="E61" s="74"/>
      <c r="F61" s="83"/>
      <c r="G61" s="23"/>
      <c r="H61" s="74"/>
      <c r="I61" s="83"/>
      <c r="J61" s="23"/>
      <c r="K61" s="74"/>
      <c r="L61" s="83"/>
      <c r="M61" s="23"/>
      <c r="N61" s="74"/>
      <c r="O61" s="89"/>
      <c r="P61" s="25"/>
    </row>
    <row r="62" spans="1:16" x14ac:dyDescent="0.2">
      <c r="A62" s="12" t="s">
        <v>11</v>
      </c>
      <c r="B62" s="69">
        <v>8302</v>
      </c>
      <c r="C62" s="82">
        <v>7723</v>
      </c>
      <c r="D62" s="20">
        <f>((C62-B62)/B62)*100</f>
        <v>-6.9742230787761983</v>
      </c>
      <c r="E62" s="69">
        <v>477384</v>
      </c>
      <c r="F62" s="82">
        <v>468850</v>
      </c>
      <c r="G62" s="20">
        <f>((F62-E62)/E62)*100</f>
        <v>-1.787659410453639</v>
      </c>
      <c r="H62" s="69">
        <v>14137</v>
      </c>
      <c r="I62" s="82">
        <v>14041</v>
      </c>
      <c r="J62" s="20">
        <f>((I62-H62)/H62)*100</f>
        <v>-0.67906910942915755</v>
      </c>
      <c r="K62" s="69">
        <v>7682</v>
      </c>
      <c r="L62" s="82">
        <v>8522</v>
      </c>
      <c r="M62" s="20">
        <f>((L62-K62)/K62)*100</f>
        <v>10.934652434261912</v>
      </c>
      <c r="N62" s="69">
        <v>61</v>
      </c>
      <c r="O62" s="82"/>
      <c r="P62" s="20"/>
    </row>
    <row r="63" spans="1:16" x14ac:dyDescent="0.2">
      <c r="A63" s="11"/>
      <c r="B63" s="74"/>
      <c r="C63" s="90"/>
      <c r="D63" s="23"/>
      <c r="E63" s="74"/>
      <c r="F63" s="90"/>
      <c r="G63" s="23"/>
      <c r="H63" s="74"/>
      <c r="I63" s="90"/>
      <c r="J63" s="30"/>
      <c r="K63" s="74"/>
      <c r="L63" s="71"/>
      <c r="M63" s="23"/>
      <c r="N63" s="74"/>
      <c r="O63" s="78"/>
      <c r="P63" s="24"/>
    </row>
    <row r="64" spans="1:16" x14ac:dyDescent="0.2">
      <c r="A64" s="12" t="s">
        <v>12</v>
      </c>
      <c r="B64" s="69">
        <v>1634</v>
      </c>
      <c r="C64" s="82">
        <v>1903</v>
      </c>
      <c r="D64" s="20">
        <f>((C64-B64)/B64)*100</f>
        <v>16.462668298653611</v>
      </c>
      <c r="E64" s="69">
        <v>27028</v>
      </c>
      <c r="F64" s="82">
        <v>29509</v>
      </c>
      <c r="G64" s="20">
        <f>((F64-E64)/E64)*100</f>
        <v>9.1793695426964632</v>
      </c>
      <c r="H64" s="69">
        <v>3</v>
      </c>
      <c r="I64" s="82">
        <v>4</v>
      </c>
      <c r="J64" s="20">
        <f>((I64-H64)/H64)*100</f>
        <v>33.333333333333329</v>
      </c>
      <c r="K64" s="69"/>
      <c r="L64" s="70">
        <v>37000</v>
      </c>
      <c r="M64" s="20"/>
      <c r="N64" s="18"/>
      <c r="O64" s="27"/>
      <c r="P64" s="26"/>
    </row>
    <row r="65" spans="1:16" x14ac:dyDescent="0.2">
      <c r="A65" s="11"/>
      <c r="B65" s="74"/>
      <c r="C65" s="90"/>
      <c r="D65" s="23"/>
      <c r="E65" s="74"/>
      <c r="F65" s="90"/>
      <c r="G65" s="23"/>
      <c r="H65" s="74"/>
      <c r="I65" s="90"/>
      <c r="J65" s="30"/>
      <c r="K65" s="74"/>
      <c r="L65" s="71"/>
      <c r="M65" s="22"/>
      <c r="N65" s="21"/>
      <c r="O65" s="28"/>
      <c r="P65" s="25"/>
    </row>
    <row r="66" spans="1:16" x14ac:dyDescent="0.2">
      <c r="A66" s="12" t="s">
        <v>13</v>
      </c>
      <c r="B66" s="69">
        <v>2230</v>
      </c>
      <c r="C66" s="82">
        <v>3932</v>
      </c>
      <c r="D66" s="20">
        <f>((C66-B66)/B66)*100</f>
        <v>76.322869955156946</v>
      </c>
      <c r="E66" s="69">
        <v>103433</v>
      </c>
      <c r="F66" s="82">
        <v>136849</v>
      </c>
      <c r="G66" s="20">
        <f>((F66-E66)/E66)*100</f>
        <v>32.306903986155291</v>
      </c>
      <c r="H66" s="69">
        <v>2411</v>
      </c>
      <c r="I66" s="82">
        <v>690</v>
      </c>
      <c r="J66" s="20">
        <f>((I66-H66)/H66)*100</f>
        <v>-71.381169639153867</v>
      </c>
      <c r="K66" s="69"/>
      <c r="L66" s="70"/>
      <c r="M66" s="19"/>
      <c r="N66" s="18"/>
      <c r="O66" s="27"/>
      <c r="P66" s="26"/>
    </row>
    <row r="67" spans="1:16" x14ac:dyDescent="0.2">
      <c r="A67" s="11"/>
      <c r="B67" s="74"/>
      <c r="C67" s="83"/>
      <c r="D67" s="23"/>
      <c r="E67" s="74"/>
      <c r="F67" s="83"/>
      <c r="G67" s="23"/>
      <c r="H67" s="74"/>
      <c r="I67" s="83"/>
      <c r="J67" s="31"/>
      <c r="K67" s="28"/>
      <c r="L67" s="22"/>
      <c r="M67" s="22"/>
      <c r="N67" s="24"/>
      <c r="O67" s="28"/>
      <c r="P67" s="24"/>
    </row>
    <row r="68" spans="1:16" x14ac:dyDescent="0.2">
      <c r="A68" s="12" t="s">
        <v>2</v>
      </c>
      <c r="B68" s="69">
        <v>1380</v>
      </c>
      <c r="C68" s="82">
        <v>1503</v>
      </c>
      <c r="D68" s="20">
        <f>((C68-B68)/B68)*100</f>
        <v>8.9130434782608692</v>
      </c>
      <c r="E68" s="69">
        <v>10418</v>
      </c>
      <c r="F68" s="82">
        <v>8870</v>
      </c>
      <c r="G68" s="20">
        <f>((F68-E68)/E68)*100</f>
        <v>-14.858898061048187</v>
      </c>
      <c r="H68" s="69">
        <v>13</v>
      </c>
      <c r="I68" s="82">
        <v>9</v>
      </c>
      <c r="J68" s="20">
        <f>((I68-H68)/H68)*100</f>
        <v>-30.76923076923077</v>
      </c>
      <c r="K68" s="27"/>
      <c r="L68" s="19"/>
      <c r="M68" s="19"/>
      <c r="N68" s="26"/>
      <c r="O68" s="27"/>
      <c r="P68" s="26"/>
    </row>
    <row r="69" spans="1:16" x14ac:dyDescent="0.2">
      <c r="A69" s="38"/>
      <c r="B69" s="90"/>
      <c r="C69" s="90"/>
      <c r="D69" s="23"/>
      <c r="E69" s="90"/>
      <c r="F69" s="90"/>
      <c r="G69" s="23"/>
      <c r="H69" s="59"/>
      <c r="I69" s="22"/>
      <c r="J69" s="31"/>
      <c r="K69" s="28"/>
      <c r="L69" s="33"/>
      <c r="M69" s="33"/>
      <c r="N69" s="25"/>
      <c r="O69" s="29"/>
      <c r="P69" s="25"/>
    </row>
    <row r="70" spans="1:16" x14ac:dyDescent="0.2">
      <c r="A70" s="12" t="s">
        <v>5</v>
      </c>
      <c r="B70" s="69">
        <v>3034</v>
      </c>
      <c r="C70" s="82">
        <v>4478</v>
      </c>
      <c r="D70" s="20">
        <f>((C70-B70)/B70)*100</f>
        <v>47.59393539881345</v>
      </c>
      <c r="E70" s="69">
        <v>5713</v>
      </c>
      <c r="F70" s="82">
        <v>14116</v>
      </c>
      <c r="G70" s="20">
        <f>((F70-E70)/E70)*100</f>
        <v>147.08559425870823</v>
      </c>
      <c r="H70" s="58"/>
      <c r="I70" s="19"/>
      <c r="J70" s="32"/>
      <c r="K70" s="27"/>
      <c r="L70" s="19"/>
      <c r="M70" s="19"/>
      <c r="N70" s="26"/>
      <c r="O70" s="27"/>
      <c r="P70" s="26"/>
    </row>
    <row r="71" spans="1:16" ht="13.5" thickBot="1" x14ac:dyDescent="0.25">
      <c r="A71" s="13"/>
      <c r="B71" s="50"/>
      <c r="C71" s="51"/>
      <c r="D71" s="52"/>
      <c r="E71" s="84"/>
      <c r="F71" s="85"/>
      <c r="G71" s="51"/>
      <c r="H71" s="55"/>
      <c r="I71" s="51"/>
      <c r="J71" s="54"/>
      <c r="K71" s="55"/>
      <c r="L71" s="51"/>
      <c r="M71" s="51"/>
      <c r="N71" s="56"/>
      <c r="O71" s="55"/>
      <c r="P71" s="57"/>
    </row>
    <row r="72" spans="1:16" ht="13.5" thickBot="1" x14ac:dyDescent="0.25">
      <c r="A72" s="39"/>
      <c r="B72" s="40"/>
      <c r="C72" s="41"/>
      <c r="D72" s="42"/>
      <c r="E72" s="43"/>
      <c r="F72" s="41"/>
      <c r="G72" s="41"/>
      <c r="H72" s="40"/>
      <c r="I72" s="41"/>
      <c r="J72" s="44"/>
      <c r="K72" s="43"/>
      <c r="L72" s="41"/>
      <c r="M72" s="41"/>
      <c r="N72" s="45"/>
      <c r="O72" s="45"/>
      <c r="P72" s="45"/>
    </row>
    <row r="73" spans="1:16" ht="13.5" thickBot="1" x14ac:dyDescent="0.25">
      <c r="A73" s="16" t="s">
        <v>4</v>
      </c>
      <c r="B73" s="46">
        <f>SUM(B54:B70)</f>
        <v>97800</v>
      </c>
      <c r="C73" s="47">
        <f>SUM(C54:C70)</f>
        <v>105055</v>
      </c>
      <c r="D73" s="48">
        <f>((C73-B73)/B73)*100</f>
        <v>7.4182004089979543</v>
      </c>
      <c r="E73" s="46">
        <f>SUM(E54:E70)</f>
        <v>6685336</v>
      </c>
      <c r="F73" s="47">
        <f>SUM(F54:F70)</f>
        <v>7165389</v>
      </c>
      <c r="G73" s="48">
        <f>((F73-E73)/E73)*100</f>
        <v>7.1806862063477448</v>
      </c>
      <c r="H73" s="46">
        <f>SUM(H54:H70)</f>
        <v>58587</v>
      </c>
      <c r="I73" s="47">
        <f>SUM(I54:I70)</f>
        <v>58710</v>
      </c>
      <c r="J73" s="48">
        <f>((I73-H73)/H73)*100</f>
        <v>0.20994418557017769</v>
      </c>
      <c r="K73" s="46">
        <f>SUM(K54:K70)</f>
        <v>5647648</v>
      </c>
      <c r="L73" s="47">
        <f>SUM(L54:L70)</f>
        <v>5696037</v>
      </c>
      <c r="M73" s="48">
        <f>((L73-K73)/K73)*100</f>
        <v>0.85679914895545906</v>
      </c>
      <c r="N73" s="49">
        <f>SUM(N54:N70)</f>
        <v>1926430</v>
      </c>
      <c r="O73" s="47">
        <f>SUM(O54:O71)</f>
        <v>2048406</v>
      </c>
      <c r="P73" s="48">
        <f>((O73-N73)/N73)*100</f>
        <v>6.3317120269098801</v>
      </c>
    </row>
    <row r="75" spans="1:16" x14ac:dyDescent="0.2">
      <c r="A75" t="s">
        <v>21</v>
      </c>
    </row>
    <row r="76" spans="1:16" x14ac:dyDescent="0.2">
      <c r="A76" t="s">
        <v>22</v>
      </c>
    </row>
  </sheetData>
  <mergeCells count="47">
    <mergeCell ref="N51:P51"/>
    <mergeCell ref="C13:C14"/>
    <mergeCell ref="F13:F14"/>
    <mergeCell ref="B13:B14"/>
    <mergeCell ref="I13:I14"/>
    <mergeCell ref="D13:D14"/>
    <mergeCell ref="E51:G51"/>
    <mergeCell ref="B51:D51"/>
    <mergeCell ref="M13:M14"/>
    <mergeCell ref="P13:P14"/>
    <mergeCell ref="G13:G14"/>
    <mergeCell ref="H51:J51"/>
    <mergeCell ref="E13:E14"/>
    <mergeCell ref="H13:H14"/>
    <mergeCell ref="K13:K14"/>
    <mergeCell ref="K51:M51"/>
    <mergeCell ref="J52:J53"/>
    <mergeCell ref="M52:M53"/>
    <mergeCell ref="L52:L53"/>
    <mergeCell ref="P52:P53"/>
    <mergeCell ref="N52:N53"/>
    <mergeCell ref="K52:K53"/>
    <mergeCell ref="O52:O53"/>
    <mergeCell ref="D52:D53"/>
    <mergeCell ref="F52:F53"/>
    <mergeCell ref="A52:A53"/>
    <mergeCell ref="B52:B53"/>
    <mergeCell ref="I52:I53"/>
    <mergeCell ref="E52:E53"/>
    <mergeCell ref="C52:C53"/>
    <mergeCell ref="G52:G53"/>
    <mergeCell ref="H52:H53"/>
    <mergeCell ref="K2:Z2"/>
    <mergeCell ref="E12:G12"/>
    <mergeCell ref="H12:J12"/>
    <mergeCell ref="K12:M12"/>
    <mergeCell ref="A8:P8"/>
    <mergeCell ref="A9:P9"/>
    <mergeCell ref="B12:D12"/>
    <mergeCell ref="N12:P12"/>
    <mergeCell ref="O13:O14"/>
    <mergeCell ref="N13:N14"/>
    <mergeCell ref="L13:L14"/>
    <mergeCell ref="A47:P47"/>
    <mergeCell ref="A48:P48"/>
    <mergeCell ref="A13:A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2016-01-22T07:38:57Z</dcterms:modified>
</cp:coreProperties>
</file>