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kozar\Desktop\PUkrapin_zagror\"/>
    </mc:Choice>
  </mc:AlternateContent>
  <bookViews>
    <workbookView xWindow="0" yWindow="0" windowWidth="20490" windowHeight="7455"/>
  </bookViews>
  <sheets>
    <sheet name="PU krapinsko-zagorsk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H12" i="1"/>
  <c r="J12" i="1"/>
  <c r="C12" i="1"/>
  <c r="D12" i="1"/>
  <c r="K33" i="1" l="1"/>
  <c r="K34" i="1"/>
  <c r="K35" i="1"/>
  <c r="G33" i="1"/>
  <c r="G34" i="1"/>
  <c r="G35" i="1"/>
  <c r="I33" i="1"/>
  <c r="I34" i="1"/>
  <c r="I35" i="1"/>
  <c r="L27" i="1" l="1"/>
  <c r="N27" i="1"/>
  <c r="M27" i="1"/>
  <c r="J27" i="1"/>
  <c r="F27" i="1"/>
  <c r="C27" i="1"/>
  <c r="J10" i="1"/>
  <c r="F10" i="1"/>
  <c r="C10" i="1"/>
  <c r="H27" i="1"/>
  <c r="E27" i="1"/>
  <c r="D27" i="1"/>
  <c r="H10" i="1"/>
  <c r="E10" i="1"/>
  <c r="D10" i="1"/>
</calcChain>
</file>

<file path=xl/sharedStrings.xml><?xml version="1.0" encoding="utf-8"?>
<sst xmlns="http://schemas.openxmlformats.org/spreadsheetml/2006/main" count="64" uniqueCount="39">
  <si>
    <t>Prijavljena kaznena djela</t>
  </si>
  <si>
    <t>%</t>
  </si>
  <si>
    <t xml:space="preserve">S v e u k u p n o </t>
  </si>
  <si>
    <t>Razriješena</t>
  </si>
  <si>
    <t>Broj djela</t>
  </si>
  <si>
    <t>2015.</t>
  </si>
  <si>
    <t>2016.</t>
  </si>
  <si>
    <t>Protuzakoniti lov i ribolov</t>
  </si>
  <si>
    <t>Ubijanjne i mučenje životinja</t>
  </si>
  <si>
    <t>Policijska postaja</t>
  </si>
  <si>
    <t>Razriješena kaznena djela</t>
  </si>
  <si>
    <t>PP Zabok</t>
  </si>
  <si>
    <t>PP Donja Stubica</t>
  </si>
  <si>
    <t>PP Klanjec</t>
  </si>
  <si>
    <t>PP Krapina</t>
  </si>
  <si>
    <t>PP Pregada</t>
  </si>
  <si>
    <t>PP Zlatar Bistrica</t>
  </si>
  <si>
    <t>PPRP Krapina</t>
  </si>
  <si>
    <t>PGP Macelj</t>
  </si>
  <si>
    <t>UKUPNO</t>
  </si>
  <si>
    <t>2014.</t>
  </si>
  <si>
    <t>Koeficijent razriješenosti</t>
  </si>
  <si>
    <t>KOEFICIJENT RAZRIJEŠENOSTI</t>
  </si>
  <si>
    <t>UDIO %</t>
  </si>
  <si>
    <t>Naknadno otkrivena</t>
  </si>
  <si>
    <t>Ukupno</t>
  </si>
  <si>
    <t>Zatečen</t>
  </si>
  <si>
    <t>Nepoznat</t>
  </si>
  <si>
    <t>Ran.razdoblja</t>
  </si>
  <si>
    <t xml:space="preserve"> % izvješt.</t>
  </si>
  <si>
    <t xml:space="preserve">Godina </t>
  </si>
  <si>
    <t>Kaznenih djela protiv okoliša
PU KRAPINSKO - ZAGORSKA</t>
  </si>
  <si>
    <t>Ubijanje i mučenje životinja (čl. 205 Kaznenog zakona) 
PU krapinsko-zagorska</t>
  </si>
  <si>
    <t>Zakonski naziv 
kaznenog djela</t>
  </si>
  <si>
    <t>Rasprostranjenost kaznenih djela protiv okoliša
PU KRAPINSKO - ZAGORSKA</t>
  </si>
  <si>
    <t>Materijalna šteta 
2014.</t>
  </si>
  <si>
    <t>Materijalna šteta 
2015.</t>
  </si>
  <si>
    <t>Materijalna šteta
 2016.</t>
  </si>
  <si>
    <t>UKUPAN BROJ KD 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</si>
</sst>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0\ &quot;kn&quot;"/>
    <numFmt numFmtId="166" formatCode="#,###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 CE"/>
      <charset val="238"/>
    </font>
    <font>
      <b/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12">
    <xf numFmtId="0" fontId="0" fillId="0" borderId="0"/>
    <xf numFmtId="0" fontId="15" fillId="0" borderId="0"/>
    <xf numFmtId="0" fontId="18" fillId="0" borderId="0"/>
    <xf numFmtId="0" fontId="19" fillId="0" borderId="0"/>
    <xf numFmtId="0" fontId="15" fillId="0" borderId="0"/>
    <xf numFmtId="0" fontId="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18" fillId="0" borderId="0"/>
  </cellStyleXfs>
  <cellXfs count="163">
    <xf numFmtId="0" fontId="0" fillId="0" borderId="0" xfId="0"/>
    <xf numFmtId="0" fontId="2" fillId="0" borderId="9" xfId="0" applyFont="1" applyBorder="1"/>
    <xf numFmtId="0" fontId="3" fillId="0" borderId="7" xfId="0" applyFont="1" applyBorder="1" applyAlignment="1">
      <alignment horizontal="right" vertical="center"/>
    </xf>
    <xf numFmtId="0" fontId="2" fillId="0" borderId="0" xfId="0" applyFont="1" applyBorder="1"/>
    <xf numFmtId="0" fontId="0" fillId="0" borderId="0" xfId="0" applyBorder="1"/>
    <xf numFmtId="0" fontId="4" fillId="0" borderId="0" xfId="0" applyFont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5" fillId="0" borderId="22" xfId="0" applyFont="1" applyBorder="1" applyAlignment="1">
      <alignment horizontal="right" vertical="center"/>
    </xf>
    <xf numFmtId="0" fontId="1" fillId="0" borderId="12" xfId="0" applyFont="1" applyBorder="1"/>
    <xf numFmtId="0" fontId="1" fillId="0" borderId="0" xfId="0" applyFont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6" xfId="0" applyFont="1" applyBorder="1"/>
    <xf numFmtId="0" fontId="3" fillId="0" borderId="18" xfId="0" applyFont="1" applyBorder="1" applyAlignment="1">
      <alignment horizontal="right" vertical="center"/>
    </xf>
    <xf numFmtId="0" fontId="1" fillId="0" borderId="13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15" xfId="0" applyFont="1" applyBorder="1"/>
    <xf numFmtId="0" fontId="5" fillId="0" borderId="10" xfId="0" applyNumberFormat="1" applyFont="1" applyBorder="1" applyAlignment="1">
      <alignment horizontal="right" vertical="center"/>
    </xf>
    <xf numFmtId="0" fontId="0" fillId="0" borderId="0" xfId="0" applyAlignment="1"/>
    <xf numFmtId="0" fontId="12" fillId="0" borderId="44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2" fillId="0" borderId="5" xfId="0" applyFont="1" applyBorder="1" applyAlignment="1">
      <alignment horizontal="centerContinuous"/>
    </xf>
    <xf numFmtId="0" fontId="12" fillId="0" borderId="38" xfId="0" applyFont="1" applyBorder="1" applyAlignment="1">
      <alignment horizontal="center" vertical="top"/>
    </xf>
    <xf numFmtId="0" fontId="12" fillId="0" borderId="36" xfId="0" applyFont="1" applyBorder="1" applyAlignment="1">
      <alignment horizontal="center" vertical="top"/>
    </xf>
    <xf numFmtId="0" fontId="12" fillId="2" borderId="46" xfId="0" applyFont="1" applyFill="1" applyBorder="1" applyAlignment="1">
      <alignment horizontal="center" vertical="top"/>
    </xf>
    <xf numFmtId="0" fontId="13" fillId="3" borderId="46" xfId="0" applyFont="1" applyFill="1" applyBorder="1" applyAlignment="1">
      <alignment horizontal="center" vertical="top"/>
    </xf>
    <xf numFmtId="0" fontId="12" fillId="3" borderId="47" xfId="0" applyFont="1" applyFill="1" applyBorder="1" applyAlignment="1">
      <alignment horizontal="center" vertical="top"/>
    </xf>
    <xf numFmtId="0" fontId="0" fillId="0" borderId="22" xfId="0" applyBorder="1" applyAlignment="1">
      <alignment horizontal="center" vertical="center" shrinkToFit="1"/>
    </xf>
    <xf numFmtId="0" fontId="12" fillId="4" borderId="23" xfId="0" applyFont="1" applyFill="1" applyBorder="1" applyAlignment="1">
      <alignment horizontal="center" vertical="center" shrinkToFit="1"/>
    </xf>
    <xf numFmtId="166" fontId="14" fillId="0" borderId="24" xfId="0" applyNumberFormat="1" applyFont="1" applyBorder="1" applyProtection="1">
      <protection locked="0"/>
    </xf>
    <xf numFmtId="166" fontId="14" fillId="0" borderId="50" xfId="0" applyNumberFormat="1" applyFont="1" applyBorder="1" applyProtection="1">
      <protection locked="0"/>
    </xf>
    <xf numFmtId="164" fontId="14" fillId="3" borderId="51" xfId="0" applyNumberFormat="1" applyFont="1" applyFill="1" applyBorder="1"/>
    <xf numFmtId="166" fontId="14" fillId="0" borderId="50" xfId="0" applyNumberFormat="1" applyFont="1" applyFill="1" applyBorder="1"/>
    <xf numFmtId="164" fontId="14" fillId="4" borderId="19" xfId="0" applyNumberFormat="1" applyFont="1" applyFill="1" applyBorder="1"/>
    <xf numFmtId="164" fontId="14" fillId="3" borderId="23" xfId="0" applyNumberFormat="1" applyFont="1" applyFill="1" applyBorder="1"/>
    <xf numFmtId="164" fontId="14" fillId="3" borderId="39" xfId="0" applyNumberFormat="1" applyFont="1" applyFill="1" applyBorder="1"/>
    <xf numFmtId="166" fontId="14" fillId="0" borderId="22" xfId="0" applyNumberFormat="1" applyFont="1" applyFill="1" applyBorder="1"/>
    <xf numFmtId="164" fontId="14" fillId="4" borderId="23" xfId="0" applyNumberFormat="1" applyFont="1" applyFill="1" applyBorder="1"/>
    <xf numFmtId="166" fontId="14" fillId="0" borderId="6" xfId="0" applyNumberFormat="1" applyFont="1" applyBorder="1" applyProtection="1">
      <protection locked="0"/>
    </xf>
    <xf numFmtId="166" fontId="14" fillId="0" borderId="18" xfId="0" applyNumberFormat="1" applyFont="1" applyBorder="1" applyProtection="1">
      <protection locked="0"/>
    </xf>
    <xf numFmtId="164" fontId="14" fillId="3" borderId="19" xfId="0" applyNumberFormat="1" applyFont="1" applyFill="1" applyBorder="1"/>
    <xf numFmtId="164" fontId="14" fillId="3" borderId="30" xfId="0" applyNumberFormat="1" applyFont="1" applyFill="1" applyBorder="1"/>
    <xf numFmtId="166" fontId="14" fillId="0" borderId="18" xfId="0" applyNumberFormat="1" applyFont="1" applyFill="1" applyBorder="1"/>
    <xf numFmtId="166" fontId="14" fillId="0" borderId="44" xfId="0" applyNumberFormat="1" applyFont="1" applyBorder="1" applyProtection="1">
      <protection locked="0"/>
    </xf>
    <xf numFmtId="164" fontId="15" fillId="3" borderId="2" xfId="0" applyNumberFormat="1" applyFont="1" applyFill="1" applyBorder="1"/>
    <xf numFmtId="164" fontId="14" fillId="4" borderId="51" xfId="0" applyNumberFormat="1" applyFont="1" applyFill="1" applyBorder="1"/>
    <xf numFmtId="166" fontId="14" fillId="0" borderId="21" xfId="0" applyNumberFormat="1" applyFont="1" applyBorder="1" applyProtection="1">
      <protection locked="0"/>
    </xf>
    <xf numFmtId="166" fontId="14" fillId="0" borderId="22" xfId="0" applyNumberFormat="1" applyFont="1" applyBorder="1" applyProtection="1">
      <protection locked="0"/>
    </xf>
    <xf numFmtId="0" fontId="16" fillId="0" borderId="49" xfId="0" applyFont="1" applyBorder="1" applyAlignment="1">
      <alignment horizontal="center"/>
    </xf>
    <xf numFmtId="0" fontId="16" fillId="0" borderId="53" xfId="0" applyFont="1" applyBorder="1" applyAlignment="1">
      <alignment horizontal="center"/>
    </xf>
    <xf numFmtId="0" fontId="16" fillId="0" borderId="52" xfId="0" applyFont="1" applyBorder="1" applyAlignment="1">
      <alignment horizontal="center"/>
    </xf>
    <xf numFmtId="0" fontId="0" fillId="0" borderId="0" xfId="0" applyBorder="1" applyAlignment="1"/>
    <xf numFmtId="0" fontId="20" fillId="0" borderId="22" xfId="0" applyFont="1" applyBorder="1" applyAlignment="1">
      <alignment horizontal="center" vertical="center"/>
    </xf>
    <xf numFmtId="0" fontId="21" fillId="0" borderId="37" xfId="0" applyFont="1" applyBorder="1"/>
    <xf numFmtId="0" fontId="21" fillId="0" borderId="10" xfId="0" applyFont="1" applyBorder="1" applyAlignment="1">
      <alignment horizontal="right" vertical="center"/>
    </xf>
    <xf numFmtId="0" fontId="21" fillId="0" borderId="10" xfId="0" applyNumberFormat="1" applyFont="1" applyBorder="1" applyAlignment="1">
      <alignment horizontal="right" vertical="center"/>
    </xf>
    <xf numFmtId="0" fontId="21" fillId="0" borderId="29" xfId="0" applyFont="1" applyBorder="1"/>
    <xf numFmtId="0" fontId="21" fillId="0" borderId="22" xfId="0" applyFont="1" applyBorder="1" applyAlignment="1">
      <alignment horizontal="right" vertical="center"/>
    </xf>
    <xf numFmtId="0" fontId="20" fillId="0" borderId="39" xfId="0" applyFont="1" applyBorder="1" applyAlignment="1">
      <alignment horizontal="center"/>
    </xf>
    <xf numFmtId="0" fontId="23" fillId="3" borderId="46" xfId="0" applyFont="1" applyFill="1" applyBorder="1" applyAlignment="1">
      <alignment horizontal="center" vertical="center"/>
    </xf>
    <xf numFmtId="0" fontId="13" fillId="3" borderId="46" xfId="0" applyFont="1" applyFill="1" applyBorder="1" applyAlignment="1">
      <alignment horizontal="center" vertical="center"/>
    </xf>
    <xf numFmtId="0" fontId="18" fillId="0" borderId="26" xfId="0" applyFont="1" applyBorder="1"/>
    <xf numFmtId="0" fontId="18" fillId="0" borderId="18" xfId="0" applyFont="1" applyBorder="1" applyAlignment="1">
      <alignment horizontal="right" vertical="center"/>
    </xf>
    <xf numFmtId="0" fontId="18" fillId="0" borderId="17" xfId="0" applyFont="1" applyBorder="1"/>
    <xf numFmtId="0" fontId="18" fillId="0" borderId="7" xfId="0" applyFont="1" applyBorder="1" applyAlignment="1">
      <alignment horizontal="right" vertical="center"/>
    </xf>
    <xf numFmtId="0" fontId="18" fillId="0" borderId="28" xfId="0" applyFont="1" applyBorder="1"/>
    <xf numFmtId="0" fontId="18" fillId="0" borderId="11" xfId="0" applyFont="1" applyBorder="1" applyAlignment="1">
      <alignment horizontal="right" vertical="center"/>
    </xf>
    <xf numFmtId="0" fontId="20" fillId="0" borderId="27" xfId="0" applyFont="1" applyBorder="1"/>
    <xf numFmtId="0" fontId="20" fillId="0" borderId="13" xfId="0" applyFont="1" applyFill="1" applyBorder="1" applyAlignment="1">
      <alignment horizontal="right" vertical="center"/>
    </xf>
    <xf numFmtId="0" fontId="20" fillId="0" borderId="29" xfId="0" applyFont="1" applyBorder="1" applyAlignment="1">
      <alignment horizontal="center"/>
    </xf>
    <xf numFmtId="165" fontId="18" fillId="0" borderId="30" xfId="0" applyNumberFormat="1" applyFont="1" applyBorder="1" applyAlignment="1">
      <alignment horizontal="right" vertical="center"/>
    </xf>
    <xf numFmtId="165" fontId="18" fillId="0" borderId="19" xfId="0" applyNumberFormat="1" applyFont="1" applyBorder="1" applyAlignment="1">
      <alignment horizontal="right" vertical="center"/>
    </xf>
    <xf numFmtId="165" fontId="18" fillId="0" borderId="16" xfId="0" applyNumberFormat="1" applyFont="1" applyBorder="1" applyAlignment="1">
      <alignment horizontal="right" vertical="center"/>
    </xf>
    <xf numFmtId="165" fontId="18" fillId="0" borderId="8" xfId="0" applyNumberFormat="1" applyFont="1" applyBorder="1" applyAlignment="1">
      <alignment horizontal="right" vertical="center"/>
    </xf>
    <xf numFmtId="0" fontId="18" fillId="0" borderId="8" xfId="0" applyFont="1" applyBorder="1" applyAlignment="1">
      <alignment horizontal="right" vertical="center"/>
    </xf>
    <xf numFmtId="165" fontId="18" fillId="0" borderId="33" xfId="0" applyNumberFormat="1" applyFont="1" applyBorder="1" applyAlignment="1">
      <alignment horizontal="right" vertical="center"/>
    </xf>
    <xf numFmtId="0" fontId="18" fillId="0" borderId="25" xfId="0" applyFont="1" applyBorder="1" applyAlignment="1">
      <alignment horizontal="right" vertical="center"/>
    </xf>
    <xf numFmtId="165" fontId="20" fillId="0" borderId="34" xfId="0" applyNumberFormat="1" applyFont="1" applyFill="1" applyBorder="1" applyAlignment="1">
      <alignment horizontal="right" vertical="center"/>
    </xf>
    <xf numFmtId="165" fontId="20" fillId="0" borderId="14" xfId="0" applyNumberFormat="1" applyFont="1" applyFill="1" applyBorder="1" applyAlignment="1">
      <alignment horizontal="right" vertical="center"/>
    </xf>
    <xf numFmtId="164" fontId="14" fillId="3" borderId="8" xfId="0" applyNumberFormat="1" applyFont="1" applyFill="1" applyBorder="1"/>
    <xf numFmtId="0" fontId="18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15" fillId="3" borderId="8" xfId="0" applyFont="1" applyFill="1" applyBorder="1" applyAlignment="1">
      <alignment vertical="top"/>
    </xf>
    <xf numFmtId="0" fontId="15" fillId="3" borderId="46" xfId="0" applyFont="1" applyFill="1" applyBorder="1" applyAlignment="1">
      <alignment horizontal="center" vertical="top"/>
    </xf>
    <xf numFmtId="0" fontId="18" fillId="0" borderId="10" xfId="0" applyFont="1" applyBorder="1" applyAlignment="1">
      <alignment horizontal="right" vertical="center"/>
    </xf>
    <xf numFmtId="164" fontId="24" fillId="3" borderId="14" xfId="0" applyNumberFormat="1" applyFont="1" applyFill="1" applyBorder="1"/>
    <xf numFmtId="0" fontId="12" fillId="0" borderId="4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0" fillId="0" borderId="48" xfId="0" applyFont="1" applyFill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59" xfId="0" applyFont="1" applyBorder="1" applyAlignment="1">
      <alignment vertical="center"/>
    </xf>
    <xf numFmtId="0" fontId="10" fillId="0" borderId="54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10" fillId="0" borderId="58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21" xfId="0" applyBorder="1" applyAlignment="1"/>
    <xf numFmtId="0" fontId="2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2" fillId="0" borderId="35" xfId="0" applyFont="1" applyBorder="1" applyAlignment="1">
      <alignment horizontal="right" vertical="center"/>
    </xf>
    <xf numFmtId="0" fontId="8" fillId="0" borderId="61" xfId="0" applyFont="1" applyBorder="1"/>
    <xf numFmtId="0" fontId="3" fillId="0" borderId="62" xfId="0" applyFont="1" applyBorder="1"/>
    <xf numFmtId="0" fontId="3" fillId="0" borderId="62" xfId="0" applyFont="1" applyFill="1" applyBorder="1"/>
    <xf numFmtId="0" fontId="3" fillId="0" borderId="63" xfId="0" applyFont="1" applyFill="1" applyBorder="1"/>
    <xf numFmtId="0" fontId="1" fillId="0" borderId="21" xfId="0" applyFont="1" applyBorder="1"/>
    <xf numFmtId="2" fontId="1" fillId="0" borderId="22" xfId="0" applyNumberFormat="1" applyFont="1" applyBorder="1"/>
    <xf numFmtId="2" fontId="1" fillId="0" borderId="23" xfId="0" applyNumberFormat="1" applyFont="1" applyBorder="1"/>
    <xf numFmtId="0" fontId="20" fillId="0" borderId="29" xfId="0" applyFont="1" applyBorder="1" applyAlignment="1">
      <alignment horizontal="center" vertical="center"/>
    </xf>
    <xf numFmtId="0" fontId="21" fillId="0" borderId="37" xfId="0" applyNumberFormat="1" applyFont="1" applyBorder="1" applyAlignment="1">
      <alignment horizontal="right" vertical="center"/>
    </xf>
    <xf numFmtId="0" fontId="21" fillId="0" borderId="29" xfId="0" applyFont="1" applyBorder="1" applyAlignment="1">
      <alignment horizontal="right" vertical="center"/>
    </xf>
    <xf numFmtId="0" fontId="0" fillId="0" borderId="32" xfId="0" applyBorder="1" applyAlignment="1"/>
    <xf numFmtId="0" fontId="20" fillId="0" borderId="23" xfId="0" applyFont="1" applyBorder="1" applyAlignment="1">
      <alignment horizontal="center" vertical="center"/>
    </xf>
    <xf numFmtId="0" fontId="21" fillId="0" borderId="64" xfId="0" applyNumberFormat="1" applyFont="1" applyBorder="1" applyAlignment="1">
      <alignment horizontal="right" vertical="center"/>
    </xf>
    <xf numFmtId="0" fontId="21" fillId="0" borderId="23" xfId="0" applyFont="1" applyBorder="1" applyAlignment="1">
      <alignment horizontal="right" vertical="center"/>
    </xf>
    <xf numFmtId="0" fontId="1" fillId="0" borderId="65" xfId="0" applyFont="1" applyBorder="1"/>
    <xf numFmtId="0" fontId="22" fillId="0" borderId="66" xfId="0" applyFont="1" applyBorder="1"/>
    <xf numFmtId="0" fontId="22" fillId="0" borderId="67" xfId="0" applyFont="1" applyBorder="1" applyAlignment="1">
      <alignment horizontal="right" vertical="center"/>
    </xf>
    <xf numFmtId="0" fontId="22" fillId="0" borderId="68" xfId="0" applyFont="1" applyBorder="1" applyAlignment="1">
      <alignment horizontal="right" vertical="center"/>
    </xf>
    <xf numFmtId="0" fontId="10" fillId="0" borderId="0" xfId="0" applyFont="1" applyAlignment="1"/>
    <xf numFmtId="0" fontId="10" fillId="0" borderId="0" xfId="0" applyFont="1"/>
    <xf numFmtId="0" fontId="22" fillId="0" borderId="60" xfId="0" applyFont="1" applyBorder="1" applyAlignment="1">
      <alignment horizontal="right" vertical="center"/>
    </xf>
    <xf numFmtId="164" fontId="14" fillId="3" borderId="25" xfId="0" applyNumberFormat="1" applyFont="1" applyFill="1" applyBorder="1"/>
    <xf numFmtId="0" fontId="6" fillId="0" borderId="35" xfId="0" applyFont="1" applyBorder="1" applyAlignment="1">
      <alignment horizontal="right" vertical="center"/>
    </xf>
    <xf numFmtId="0" fontId="3" fillId="0" borderId="61" xfId="0" applyFont="1" applyFill="1" applyBorder="1"/>
    <xf numFmtId="0" fontId="0" fillId="0" borderId="62" xfId="0" applyFill="1" applyBorder="1"/>
    <xf numFmtId="2" fontId="10" fillId="0" borderId="21" xfId="0" applyNumberFormat="1" applyFont="1" applyFill="1" applyBorder="1"/>
    <xf numFmtId="2" fontId="10" fillId="0" borderId="22" xfId="0" applyNumberFormat="1" applyFont="1" applyFill="1" applyBorder="1"/>
    <xf numFmtId="164" fontId="14" fillId="3" borderId="69" xfId="0" applyNumberFormat="1" applyFont="1" applyFill="1" applyBorder="1"/>
  </cellXfs>
  <cellStyles count="12">
    <cellStyle name="Normal 2" xfId="2"/>
    <cellStyle name="Normal_opći" xfId="3"/>
    <cellStyle name="Normalno" xfId="0" builtinId="0"/>
    <cellStyle name="Normalno 2" xfId="4"/>
    <cellStyle name="Normalno 2 2" xfId="5"/>
    <cellStyle name="Normalno 3" xfId="6"/>
    <cellStyle name="Normalno 4" xfId="7"/>
    <cellStyle name="Normalno 4 2" xfId="8"/>
    <cellStyle name="Normalno 4 2 2" xfId="9"/>
    <cellStyle name="Normalno 5" xfId="1"/>
    <cellStyle name="Obično 2" xfId="10"/>
    <cellStyle name="Obično_%TK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6"/>
  <sheetViews>
    <sheetView tabSelected="1" workbookViewId="0">
      <selection activeCell="B14" sqref="B14:N15"/>
    </sheetView>
  </sheetViews>
  <sheetFormatPr defaultRowHeight="15" x14ac:dyDescent="0.25"/>
  <cols>
    <col min="1" max="1" width="3.85546875" customWidth="1"/>
    <col min="2" max="2" width="22.85546875" customWidth="1"/>
    <col min="3" max="3" width="6.7109375" customWidth="1"/>
    <col min="4" max="11" width="7.140625" customWidth="1"/>
    <col min="12" max="12" width="13.7109375" customWidth="1"/>
    <col min="13" max="13" width="12.140625" customWidth="1"/>
    <col min="14" max="14" width="14.140625" customWidth="1"/>
    <col min="15" max="15" width="10" customWidth="1"/>
  </cols>
  <sheetData>
    <row r="1" spans="2:15" x14ac:dyDescent="0.25">
      <c r="K1" s="22"/>
      <c r="L1" s="22"/>
      <c r="M1" s="22"/>
      <c r="N1" s="22"/>
      <c r="O1" s="22"/>
    </row>
    <row r="2" spans="2:15" ht="12.75" customHeight="1" thickBot="1" x14ac:dyDescent="0.3">
      <c r="B2" s="3"/>
      <c r="C2" s="3"/>
      <c r="D2" s="4"/>
      <c r="E2" s="4"/>
      <c r="F2" s="4"/>
      <c r="G2" s="4"/>
      <c r="H2" s="4"/>
      <c r="I2" s="4"/>
      <c r="J2" s="55"/>
      <c r="K2" s="22"/>
      <c r="L2" s="22"/>
      <c r="M2" s="22"/>
      <c r="N2" s="22"/>
      <c r="O2" s="22"/>
    </row>
    <row r="3" spans="2:15" x14ac:dyDescent="0.25">
      <c r="B3" s="97" t="s">
        <v>31</v>
      </c>
      <c r="C3" s="98"/>
      <c r="D3" s="99"/>
      <c r="E3" s="99"/>
      <c r="F3" s="99"/>
      <c r="G3" s="99"/>
      <c r="H3" s="99"/>
      <c r="I3" s="99"/>
      <c r="J3" s="99"/>
      <c r="K3" s="100"/>
      <c r="L3" s="22"/>
      <c r="M3" s="22"/>
      <c r="N3" s="22"/>
      <c r="O3" s="22"/>
    </row>
    <row r="4" spans="2:15" ht="15.75" thickBot="1" x14ac:dyDescent="0.3">
      <c r="B4" s="101"/>
      <c r="C4" s="102"/>
      <c r="D4" s="102"/>
      <c r="E4" s="102"/>
      <c r="F4" s="102"/>
      <c r="G4" s="102"/>
      <c r="H4" s="102"/>
      <c r="I4" s="102"/>
      <c r="J4" s="102"/>
      <c r="K4" s="103"/>
      <c r="L4" s="22"/>
      <c r="M4" s="22"/>
      <c r="N4" s="22"/>
      <c r="O4" s="22"/>
    </row>
    <row r="5" spans="2:15" ht="15" customHeight="1" x14ac:dyDescent="0.25">
      <c r="B5" s="112" t="s">
        <v>33</v>
      </c>
      <c r="C5" s="115" t="s">
        <v>0</v>
      </c>
      <c r="D5" s="116"/>
      <c r="E5" s="118"/>
      <c r="F5" s="117" t="s">
        <v>10</v>
      </c>
      <c r="G5" s="117"/>
      <c r="H5" s="116"/>
      <c r="I5" s="116"/>
      <c r="J5" s="116"/>
      <c r="K5" s="118"/>
      <c r="L5" s="22"/>
      <c r="M5" s="22"/>
      <c r="N5" s="22"/>
      <c r="O5" s="22"/>
    </row>
    <row r="6" spans="2:15" x14ac:dyDescent="0.25">
      <c r="B6" s="113"/>
      <c r="C6" s="119" t="s">
        <v>4</v>
      </c>
      <c r="D6" s="123"/>
      <c r="E6" s="145"/>
      <c r="F6" s="120" t="s">
        <v>21</v>
      </c>
      <c r="G6" s="120"/>
      <c r="H6" s="121"/>
      <c r="I6" s="121"/>
      <c r="J6" s="121"/>
      <c r="K6" s="122"/>
      <c r="L6" s="22"/>
      <c r="M6" s="22"/>
      <c r="N6" s="22"/>
      <c r="O6" s="22"/>
    </row>
    <row r="7" spans="2:15" ht="15.75" thickBot="1" x14ac:dyDescent="0.3">
      <c r="B7" s="114"/>
      <c r="C7" s="62" t="s">
        <v>20</v>
      </c>
      <c r="D7" s="56" t="s">
        <v>5</v>
      </c>
      <c r="E7" s="146" t="s">
        <v>6</v>
      </c>
      <c r="F7" s="142" t="s">
        <v>20</v>
      </c>
      <c r="G7" s="63" t="s">
        <v>1</v>
      </c>
      <c r="H7" s="56" t="s">
        <v>5</v>
      </c>
      <c r="I7" s="63" t="s">
        <v>1</v>
      </c>
      <c r="J7" s="13" t="s">
        <v>6</v>
      </c>
      <c r="K7" s="64" t="s">
        <v>1</v>
      </c>
      <c r="L7" s="22"/>
      <c r="M7" s="22"/>
      <c r="N7" s="22"/>
      <c r="O7" s="22"/>
    </row>
    <row r="8" spans="2:15" x14ac:dyDescent="0.25">
      <c r="B8" s="20" t="s">
        <v>7</v>
      </c>
      <c r="C8" s="57">
        <v>4</v>
      </c>
      <c r="D8" s="58">
        <v>1</v>
      </c>
      <c r="E8" s="147">
        <v>3</v>
      </c>
      <c r="F8" s="143">
        <v>1</v>
      </c>
      <c r="G8" s="35">
        <v>25</v>
      </c>
      <c r="H8" s="59">
        <v>0</v>
      </c>
      <c r="I8" s="35">
        <v>0</v>
      </c>
      <c r="J8" s="21">
        <v>0</v>
      </c>
      <c r="K8" s="35">
        <v>0</v>
      </c>
      <c r="L8" s="22"/>
      <c r="M8" s="22"/>
      <c r="N8" s="22"/>
      <c r="O8" s="22"/>
    </row>
    <row r="9" spans="2:15" ht="15" customHeight="1" thickBot="1" x14ac:dyDescent="0.3">
      <c r="B9" s="7" t="s">
        <v>8</v>
      </c>
      <c r="C9" s="60">
        <v>3</v>
      </c>
      <c r="D9" s="61">
        <v>4</v>
      </c>
      <c r="E9" s="148">
        <v>4</v>
      </c>
      <c r="F9" s="144">
        <v>2</v>
      </c>
      <c r="G9" s="44">
        <v>66.7</v>
      </c>
      <c r="H9" s="61">
        <v>3</v>
      </c>
      <c r="I9" s="44">
        <v>75</v>
      </c>
      <c r="J9" s="8">
        <v>2</v>
      </c>
      <c r="K9" s="44">
        <v>50</v>
      </c>
      <c r="L9" s="22"/>
      <c r="M9" s="22"/>
      <c r="N9" s="22"/>
      <c r="O9" s="22"/>
    </row>
    <row r="10" spans="2:15" ht="15.75" thickBot="1" x14ac:dyDescent="0.3">
      <c r="B10" s="149" t="s">
        <v>2</v>
      </c>
      <c r="C10" s="150">
        <f>SUM(C8:C9)</f>
        <v>7</v>
      </c>
      <c r="D10" s="151">
        <f>SUM(D8:D9)</f>
        <v>5</v>
      </c>
      <c r="E10" s="152">
        <f>SUM(E8:E9)</f>
        <v>7</v>
      </c>
      <c r="F10" s="155">
        <f>SUM(F8:F9)</f>
        <v>3</v>
      </c>
      <c r="G10" s="156">
        <v>42.9</v>
      </c>
      <c r="H10" s="134">
        <f>SUM(H8:H9)</f>
        <v>3</v>
      </c>
      <c r="I10" s="156">
        <v>60</v>
      </c>
      <c r="J10" s="157">
        <f>SUM(J8:J9)</f>
        <v>2</v>
      </c>
      <c r="K10" s="156">
        <v>28.6</v>
      </c>
      <c r="L10" s="22"/>
      <c r="M10" s="22"/>
      <c r="N10" s="22"/>
      <c r="O10" s="22"/>
    </row>
    <row r="11" spans="2:15" ht="24.75" customHeight="1" thickTop="1" x14ac:dyDescent="0.25">
      <c r="B11" s="135" t="s">
        <v>38</v>
      </c>
      <c r="C11" s="136">
        <v>945</v>
      </c>
      <c r="D11" s="137">
        <v>1086</v>
      </c>
      <c r="E11" s="138">
        <v>1065</v>
      </c>
      <c r="F11" s="158">
        <v>709</v>
      </c>
      <c r="G11" s="162"/>
      <c r="H11" s="137">
        <v>787</v>
      </c>
      <c r="I11" s="162"/>
      <c r="J11" s="159">
        <v>834</v>
      </c>
      <c r="K11" s="162"/>
      <c r="L11" s="22"/>
      <c r="M11" s="22"/>
      <c r="N11" s="22"/>
      <c r="O11" s="22"/>
    </row>
    <row r="12" spans="2:15" s="154" customFormat="1" ht="15.75" thickBot="1" x14ac:dyDescent="0.3">
      <c r="B12" s="139" t="s">
        <v>23</v>
      </c>
      <c r="C12" s="140">
        <f t="shared" ref="C12:E12" si="0">C10/C11*100</f>
        <v>0.74074074074074081</v>
      </c>
      <c r="D12" s="140">
        <f t="shared" si="0"/>
        <v>0.46040515653775327</v>
      </c>
      <c r="E12" s="141">
        <f t="shared" ref="E12:K12" si="1">E10/E11*100</f>
        <v>0.65727699530516426</v>
      </c>
      <c r="F12" s="160">
        <f t="shared" si="1"/>
        <v>0.42313117066290551</v>
      </c>
      <c r="G12" s="38"/>
      <c r="H12" s="161">
        <f t="shared" si="1"/>
        <v>0.38119440914866581</v>
      </c>
      <c r="I12" s="38"/>
      <c r="J12" s="161">
        <f t="shared" si="1"/>
        <v>0.23980815347721821</v>
      </c>
      <c r="K12" s="38"/>
      <c r="L12" s="153"/>
      <c r="M12" s="153"/>
      <c r="N12" s="153"/>
      <c r="O12" s="153"/>
    </row>
    <row r="13" spans="2:15" ht="15.75" thickBot="1" x14ac:dyDescent="0.3">
      <c r="B13" s="10"/>
      <c r="C13" s="10"/>
      <c r="D13" s="11"/>
      <c r="E13" s="11"/>
      <c r="F13" s="11"/>
      <c r="G13" s="11"/>
      <c r="H13" s="11"/>
      <c r="I13" s="11"/>
      <c r="J13" s="11"/>
      <c r="K13" s="11"/>
      <c r="L13" s="22"/>
      <c r="M13" s="22"/>
      <c r="N13" s="22"/>
      <c r="O13" s="22"/>
    </row>
    <row r="14" spans="2:15" ht="15.75" x14ac:dyDescent="0.25">
      <c r="B14" s="97" t="s">
        <v>34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5"/>
      <c r="O14" s="5"/>
    </row>
    <row r="15" spans="2:15" ht="15.75" thickBot="1" x14ac:dyDescent="0.3">
      <c r="B15" s="101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3"/>
    </row>
    <row r="16" spans="2:15" ht="15" customHeight="1" x14ac:dyDescent="0.25">
      <c r="B16" s="106" t="s">
        <v>9</v>
      </c>
      <c r="C16" s="115" t="s">
        <v>0</v>
      </c>
      <c r="D16" s="124"/>
      <c r="E16" s="125"/>
      <c r="F16" s="115" t="s">
        <v>10</v>
      </c>
      <c r="G16" s="124"/>
      <c r="H16" s="124"/>
      <c r="I16" s="124"/>
      <c r="J16" s="124"/>
      <c r="K16" s="125"/>
      <c r="L16" s="130" t="s">
        <v>35</v>
      </c>
      <c r="M16" s="130" t="s">
        <v>36</v>
      </c>
      <c r="N16" s="109" t="s">
        <v>37</v>
      </c>
      <c r="O16" s="12"/>
    </row>
    <row r="17" spans="2:15" x14ac:dyDescent="0.25">
      <c r="B17" s="107"/>
      <c r="C17" s="119" t="s">
        <v>4</v>
      </c>
      <c r="D17" s="121"/>
      <c r="E17" s="126"/>
      <c r="F17" s="119" t="s">
        <v>22</v>
      </c>
      <c r="G17" s="121"/>
      <c r="H17" s="121"/>
      <c r="I17" s="121"/>
      <c r="J17" s="121"/>
      <c r="K17" s="126"/>
      <c r="L17" s="131"/>
      <c r="M17" s="131"/>
      <c r="N17" s="110"/>
      <c r="O17" s="129"/>
    </row>
    <row r="18" spans="2:15" ht="15" customHeight="1" thickBot="1" x14ac:dyDescent="0.3">
      <c r="B18" s="108"/>
      <c r="C18" s="73" t="s">
        <v>20</v>
      </c>
      <c r="D18" s="56" t="s">
        <v>5</v>
      </c>
      <c r="E18" s="56" t="s">
        <v>6</v>
      </c>
      <c r="F18" s="56" t="s">
        <v>20</v>
      </c>
      <c r="G18" s="29" t="s">
        <v>1</v>
      </c>
      <c r="H18" s="56" t="s">
        <v>5</v>
      </c>
      <c r="I18" s="29" t="s">
        <v>1</v>
      </c>
      <c r="J18" s="13" t="s">
        <v>6</v>
      </c>
      <c r="K18" s="29" t="s">
        <v>1</v>
      </c>
      <c r="L18" s="132"/>
      <c r="M18" s="132"/>
      <c r="N18" s="111"/>
      <c r="O18" s="129"/>
    </row>
    <row r="19" spans="2:15" ht="12.75" customHeight="1" x14ac:dyDescent="0.25">
      <c r="B19" s="14" t="s">
        <v>11</v>
      </c>
      <c r="C19" s="65">
        <v>2</v>
      </c>
      <c r="D19" s="66"/>
      <c r="E19" s="66">
        <v>2</v>
      </c>
      <c r="F19" s="66">
        <v>0</v>
      </c>
      <c r="G19" s="35">
        <v>0</v>
      </c>
      <c r="H19" s="66"/>
      <c r="I19" s="35"/>
      <c r="J19" s="15">
        <v>0</v>
      </c>
      <c r="K19" s="35">
        <v>0</v>
      </c>
      <c r="L19" s="74">
        <v>21500</v>
      </c>
      <c r="M19" s="74"/>
      <c r="N19" s="75">
        <v>5000</v>
      </c>
      <c r="O19" s="11"/>
    </row>
    <row r="20" spans="2:15" ht="12.75" customHeight="1" x14ac:dyDescent="0.25">
      <c r="B20" s="1" t="s">
        <v>12</v>
      </c>
      <c r="C20" s="67"/>
      <c r="D20" s="68">
        <v>2</v>
      </c>
      <c r="E20" s="68">
        <v>2</v>
      </c>
      <c r="F20" s="68"/>
      <c r="G20" s="44"/>
      <c r="H20" s="68">
        <v>1</v>
      </c>
      <c r="I20" s="44">
        <v>50</v>
      </c>
      <c r="J20" s="2">
        <v>2</v>
      </c>
      <c r="K20" s="44">
        <v>100</v>
      </c>
      <c r="L20" s="76"/>
      <c r="M20" s="76">
        <v>300</v>
      </c>
      <c r="N20" s="77">
        <v>0</v>
      </c>
      <c r="O20" s="11"/>
    </row>
    <row r="21" spans="2:15" ht="12.75" customHeight="1" x14ac:dyDescent="0.25">
      <c r="B21" s="1" t="s">
        <v>13</v>
      </c>
      <c r="C21" s="67"/>
      <c r="D21" s="68"/>
      <c r="E21" s="68"/>
      <c r="F21" s="68"/>
      <c r="G21" s="83"/>
      <c r="H21" s="68"/>
      <c r="I21" s="83"/>
      <c r="J21" s="2"/>
      <c r="K21" s="83"/>
      <c r="L21" s="76"/>
      <c r="M21" s="76"/>
      <c r="N21" s="77"/>
      <c r="O21" s="11"/>
    </row>
    <row r="22" spans="2:15" ht="12.75" customHeight="1" x14ac:dyDescent="0.25">
      <c r="B22" s="1" t="s">
        <v>14</v>
      </c>
      <c r="C22" s="67">
        <v>1</v>
      </c>
      <c r="D22" s="68">
        <v>1</v>
      </c>
      <c r="E22" s="68">
        <v>1</v>
      </c>
      <c r="F22" s="84">
        <v>1</v>
      </c>
      <c r="G22" s="44">
        <v>100</v>
      </c>
      <c r="H22" s="84">
        <v>1</v>
      </c>
      <c r="I22" s="44">
        <v>100</v>
      </c>
      <c r="J22" s="85">
        <v>0</v>
      </c>
      <c r="K22" s="87">
        <v>0</v>
      </c>
      <c r="L22" s="76">
        <v>3000</v>
      </c>
      <c r="M22" s="76">
        <v>0</v>
      </c>
      <c r="N22" s="77">
        <v>0</v>
      </c>
      <c r="O22" s="11"/>
    </row>
    <row r="23" spans="2:15" ht="12.75" customHeight="1" x14ac:dyDescent="0.25">
      <c r="B23" s="1" t="s">
        <v>15</v>
      </c>
      <c r="C23" s="67">
        <v>1</v>
      </c>
      <c r="D23" s="68"/>
      <c r="E23" s="68">
        <v>1</v>
      </c>
      <c r="F23" s="66">
        <v>0</v>
      </c>
      <c r="G23" s="44">
        <v>0</v>
      </c>
      <c r="H23" s="66"/>
      <c r="I23" s="44"/>
      <c r="J23" s="15">
        <v>0</v>
      </c>
      <c r="K23" s="44">
        <v>0</v>
      </c>
      <c r="L23" s="76"/>
      <c r="M23" s="76"/>
      <c r="N23" s="77">
        <v>2000</v>
      </c>
      <c r="O23" s="11"/>
    </row>
    <row r="24" spans="2:15" x14ac:dyDescent="0.25">
      <c r="B24" s="1" t="s">
        <v>16</v>
      </c>
      <c r="C24" s="67">
        <v>3</v>
      </c>
      <c r="D24" s="68">
        <v>2</v>
      </c>
      <c r="E24" s="68">
        <v>1</v>
      </c>
      <c r="F24" s="68">
        <v>2</v>
      </c>
      <c r="G24" s="44">
        <v>66.7</v>
      </c>
      <c r="H24" s="68">
        <v>1</v>
      </c>
      <c r="I24" s="44">
        <v>50</v>
      </c>
      <c r="J24" s="2">
        <v>0</v>
      </c>
      <c r="K24" s="44">
        <v>0</v>
      </c>
      <c r="L24" s="76">
        <v>10200</v>
      </c>
      <c r="M24" s="76">
        <v>2500</v>
      </c>
      <c r="N24" s="77">
        <v>1000</v>
      </c>
      <c r="O24" s="11"/>
    </row>
    <row r="25" spans="2:15" x14ac:dyDescent="0.25">
      <c r="B25" s="1" t="s">
        <v>17</v>
      </c>
      <c r="C25" s="67"/>
      <c r="D25" s="68"/>
      <c r="E25" s="68"/>
      <c r="F25" s="68"/>
      <c r="G25" s="83"/>
      <c r="H25" s="68"/>
      <c r="I25" s="83"/>
      <c r="J25" s="2"/>
      <c r="K25" s="83"/>
      <c r="L25" s="76"/>
      <c r="M25" s="76"/>
      <c r="N25" s="78"/>
      <c r="O25" s="11"/>
    </row>
    <row r="26" spans="2:15" ht="15.75" thickBot="1" x14ac:dyDescent="0.3">
      <c r="B26" s="6" t="s">
        <v>18</v>
      </c>
      <c r="C26" s="69"/>
      <c r="D26" s="70"/>
      <c r="E26" s="70"/>
      <c r="F26" s="70"/>
      <c r="G26" s="88"/>
      <c r="H26" s="89"/>
      <c r="I26" s="88"/>
      <c r="J26" s="86"/>
      <c r="K26" s="88"/>
      <c r="L26" s="79"/>
      <c r="M26" s="79"/>
      <c r="N26" s="80"/>
      <c r="O26" s="11"/>
    </row>
    <row r="27" spans="2:15" ht="15.75" thickBot="1" x14ac:dyDescent="0.3">
      <c r="B27" s="9" t="s">
        <v>19</v>
      </c>
      <c r="C27" s="71">
        <f>SUM(C19:C26)</f>
        <v>7</v>
      </c>
      <c r="D27" s="72">
        <f>SUM(D19:D26)</f>
        <v>5</v>
      </c>
      <c r="E27" s="72">
        <f>SUM(E19:E26)</f>
        <v>7</v>
      </c>
      <c r="F27" s="72">
        <f>SUM(F19:F26)</f>
        <v>3</v>
      </c>
      <c r="G27" s="90">
        <v>42.9</v>
      </c>
      <c r="H27" s="72">
        <f>SUM(H19:H26)</f>
        <v>3</v>
      </c>
      <c r="I27" s="90">
        <v>60</v>
      </c>
      <c r="J27" s="16">
        <f>SUM(J19:J26)</f>
        <v>2</v>
      </c>
      <c r="K27" s="90">
        <v>28.6</v>
      </c>
      <c r="L27" s="81">
        <f>SUM(L19:L26)</f>
        <v>34700</v>
      </c>
      <c r="M27" s="81">
        <f>SUM(M19:M26)</f>
        <v>2800</v>
      </c>
      <c r="N27" s="82">
        <f>SUM(N19:N26)</f>
        <v>8000</v>
      </c>
      <c r="O27" s="11"/>
    </row>
    <row r="28" spans="2:15" x14ac:dyDescent="0.25">
      <c r="B28" s="18"/>
      <c r="C28" s="18"/>
      <c r="D28" s="133"/>
      <c r="E28" s="133"/>
      <c r="F28" s="19"/>
      <c r="G28" s="19"/>
      <c r="H28" s="133"/>
      <c r="I28" s="133"/>
      <c r="J28" s="133"/>
      <c r="K28" s="133"/>
      <c r="L28" s="19"/>
      <c r="M28" s="19"/>
      <c r="N28" s="133"/>
      <c r="O28" s="133"/>
    </row>
    <row r="29" spans="2:15" ht="15.75" thickBot="1" x14ac:dyDescent="0.3">
      <c r="B29" s="18"/>
      <c r="C29" s="18"/>
      <c r="D29" s="133"/>
      <c r="E29" s="133"/>
      <c r="F29" s="19"/>
      <c r="G29" s="19"/>
      <c r="H29" s="133"/>
      <c r="I29" s="133"/>
      <c r="J29" s="133"/>
      <c r="K29" s="133"/>
      <c r="L29" s="19"/>
      <c r="M29" s="19"/>
      <c r="N29" s="19"/>
      <c r="O29" s="129"/>
    </row>
    <row r="30" spans="2:15" ht="32.25" customHeight="1" thickBot="1" x14ac:dyDescent="0.3">
      <c r="B30" s="94" t="s">
        <v>32</v>
      </c>
      <c r="C30" s="95"/>
      <c r="D30" s="95"/>
      <c r="E30" s="95"/>
      <c r="F30" s="95"/>
      <c r="G30" s="95"/>
      <c r="H30" s="95"/>
      <c r="I30" s="95"/>
      <c r="J30" s="95"/>
      <c r="K30" s="96"/>
      <c r="L30" s="17"/>
      <c r="M30" s="17"/>
      <c r="N30" s="17"/>
      <c r="O30" s="129"/>
    </row>
    <row r="31" spans="2:15" ht="12.75" customHeight="1" x14ac:dyDescent="0.25">
      <c r="B31" s="127" t="s">
        <v>30</v>
      </c>
      <c r="C31" s="23" t="s">
        <v>0</v>
      </c>
      <c r="D31" s="24"/>
      <c r="E31" s="25"/>
      <c r="F31" s="23" t="s">
        <v>3</v>
      </c>
      <c r="G31" s="25"/>
      <c r="H31" s="91" t="s">
        <v>24</v>
      </c>
      <c r="I31" s="92"/>
      <c r="J31" s="92"/>
      <c r="K31" s="93"/>
      <c r="L31" s="11"/>
      <c r="M31" s="11"/>
      <c r="N31" s="11"/>
      <c r="O31" s="11"/>
    </row>
    <row r="32" spans="2:15" ht="12.75" customHeight="1" thickBot="1" x14ac:dyDescent="0.3">
      <c r="B32" s="128"/>
      <c r="C32" s="26" t="s">
        <v>25</v>
      </c>
      <c r="D32" s="27" t="s">
        <v>26</v>
      </c>
      <c r="E32" s="28" t="s">
        <v>27</v>
      </c>
      <c r="F32" s="26" t="s">
        <v>25</v>
      </c>
      <c r="G32" s="29" t="s">
        <v>1</v>
      </c>
      <c r="H32" s="26" t="s">
        <v>25</v>
      </c>
      <c r="I32" s="30" t="s">
        <v>1</v>
      </c>
      <c r="J32" s="31" t="s">
        <v>28</v>
      </c>
      <c r="K32" s="32" t="s">
        <v>29</v>
      </c>
      <c r="L32" s="11"/>
      <c r="M32" s="11"/>
      <c r="N32" s="11"/>
      <c r="O32" s="11"/>
    </row>
    <row r="33" spans="2:15" ht="12.75" customHeight="1" x14ac:dyDescent="0.25">
      <c r="B33" s="52" t="s">
        <v>20</v>
      </c>
      <c r="C33" s="33">
        <v>3</v>
      </c>
      <c r="D33" s="34">
        <v>0</v>
      </c>
      <c r="E33" s="34">
        <v>2</v>
      </c>
      <c r="F33" s="47">
        <v>2</v>
      </c>
      <c r="G33" s="35">
        <f t="shared" ref="G33:G35" si="2">IF(F33=0,$H$74,F33/C33*100)</f>
        <v>66.666666666666657</v>
      </c>
      <c r="H33" s="33">
        <v>1</v>
      </c>
      <c r="I33" s="48">
        <f t="shared" ref="I33:I35" si="3">IF(H33=0,$H$74,H33/E33*100)</f>
        <v>50</v>
      </c>
      <c r="J33" s="36">
        <v>0</v>
      </c>
      <c r="K33" s="49">
        <f t="shared" ref="K33:K35" si="4">(H33-J33)/E33*100</f>
        <v>50</v>
      </c>
      <c r="L33" s="11"/>
      <c r="M33" s="11"/>
      <c r="N33" s="11"/>
      <c r="O33" s="11"/>
    </row>
    <row r="34" spans="2:15" ht="12" customHeight="1" x14ac:dyDescent="0.25">
      <c r="B34" s="53" t="s">
        <v>5</v>
      </c>
      <c r="C34" s="42">
        <v>4</v>
      </c>
      <c r="D34" s="43">
        <v>0</v>
      </c>
      <c r="E34" s="43">
        <v>1</v>
      </c>
      <c r="F34" s="42">
        <v>3</v>
      </c>
      <c r="G34" s="44">
        <f t="shared" si="2"/>
        <v>75</v>
      </c>
      <c r="H34" s="42">
        <v>0</v>
      </c>
      <c r="I34" s="45">
        <f t="shared" si="3"/>
        <v>0</v>
      </c>
      <c r="J34" s="46">
        <v>0</v>
      </c>
      <c r="K34" s="37">
        <f t="shared" si="4"/>
        <v>0</v>
      </c>
      <c r="L34" s="11"/>
      <c r="M34" s="11"/>
      <c r="N34" s="11"/>
      <c r="O34" s="11"/>
    </row>
    <row r="35" spans="2:15" ht="12.75" customHeight="1" thickBot="1" x14ac:dyDescent="0.3">
      <c r="B35" s="54" t="s">
        <v>6</v>
      </c>
      <c r="C35" s="50">
        <v>4</v>
      </c>
      <c r="D35" s="51">
        <v>0</v>
      </c>
      <c r="E35" s="51">
        <v>3</v>
      </c>
      <c r="F35" s="50">
        <v>2</v>
      </c>
      <c r="G35" s="38">
        <f t="shared" si="2"/>
        <v>50</v>
      </c>
      <c r="H35" s="50">
        <v>1</v>
      </c>
      <c r="I35" s="39">
        <f t="shared" si="3"/>
        <v>33.333333333333329</v>
      </c>
      <c r="J35" s="40">
        <v>0</v>
      </c>
      <c r="K35" s="41">
        <f t="shared" si="4"/>
        <v>33.333333333333329</v>
      </c>
      <c r="L35" s="11"/>
      <c r="M35" s="11"/>
      <c r="N35" s="11"/>
      <c r="O35" s="11"/>
    </row>
    <row r="36" spans="2:15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</sheetData>
  <mergeCells count="25">
    <mergeCell ref="O29:O30"/>
    <mergeCell ref="C17:E17"/>
    <mergeCell ref="L16:L18"/>
    <mergeCell ref="M16:M18"/>
    <mergeCell ref="O17:O18"/>
    <mergeCell ref="D28:E28"/>
    <mergeCell ref="H28:K28"/>
    <mergeCell ref="N28:O28"/>
    <mergeCell ref="D29:E29"/>
    <mergeCell ref="H29:K29"/>
    <mergeCell ref="H31:K31"/>
    <mergeCell ref="B30:K30"/>
    <mergeCell ref="B3:K4"/>
    <mergeCell ref="B14:N15"/>
    <mergeCell ref="B16:B18"/>
    <mergeCell ref="N16:N18"/>
    <mergeCell ref="B5:B7"/>
    <mergeCell ref="C5:E5"/>
    <mergeCell ref="F5:K5"/>
    <mergeCell ref="F6:K6"/>
    <mergeCell ref="C6:E6"/>
    <mergeCell ref="C16:E16"/>
    <mergeCell ref="F16:K16"/>
    <mergeCell ref="F17:K17"/>
    <mergeCell ref="B31:B32"/>
  </mergeCells>
  <pageMargins left="0.39370078740157483" right="0.19685039370078741" top="0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PU krapinsko-zagorska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Kozar Vesna</cp:lastModifiedBy>
  <cp:lastPrinted>2017-06-07T11:13:11Z</cp:lastPrinted>
  <dcterms:created xsi:type="dcterms:W3CDTF">2017-06-07T08:39:18Z</dcterms:created>
  <dcterms:modified xsi:type="dcterms:W3CDTF">2017-06-08T07:20:28Z</dcterms:modified>
</cp:coreProperties>
</file>